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cuments\01 TGA_CURSOS\Walmart\CURSO 01\01 produccion Curso 1\EJERCICIOS CURSO\"/>
    </mc:Choice>
  </mc:AlternateContent>
  <xr:revisionPtr revIDLastSave="0" documentId="13_ncr:1_{3E0C5700-F74B-4399-88FF-41CAAC8666F7}" xr6:coauthVersionLast="47" xr6:coauthVersionMax="47" xr10:uidLastSave="{00000000-0000-0000-0000-000000000000}"/>
  <bookViews>
    <workbookView xWindow="-100" yWindow="-100" windowWidth="21467" windowHeight="11443" firstSheet="2" activeTab="3" xr2:uid="{342DDED3-98C8-4E8D-8580-872FCBCA8D42}"/>
  </bookViews>
  <sheets>
    <sheet name="EJEMPLO GRAFICO LINEAS" sheetId="1" r:id="rId1"/>
    <sheet name="EJEMPLO GRAFICO BARRAS" sheetId="2" r:id="rId2"/>
    <sheet name="Hoja1" sheetId="4" r:id="rId3"/>
    <sheet name="EJEMPLO GRAFICO PASTEL" sheetId="3" r:id="rId4"/>
    <sheet name="GRAFICO DE BARRAS POR CA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5" l="1"/>
  <c r="M8" i="5"/>
  <c r="N7" i="5"/>
  <c r="M7" i="5"/>
  <c r="N6" i="5"/>
  <c r="M6" i="5"/>
  <c r="K8" i="5"/>
  <c r="J8" i="5"/>
  <c r="I8" i="5"/>
  <c r="N5" i="5"/>
  <c r="M5" i="5"/>
  <c r="K7" i="5"/>
  <c r="J7" i="5"/>
  <c r="I7" i="5"/>
  <c r="K6" i="5"/>
  <c r="J6" i="5"/>
  <c r="I6" i="5"/>
  <c r="K5" i="5"/>
  <c r="J5" i="5"/>
  <c r="I5" i="5"/>
  <c r="E20" i="5"/>
  <c r="D20" i="5"/>
  <c r="C20" i="5"/>
  <c r="H18" i="3"/>
  <c r="G20" i="3"/>
  <c r="H12" i="3" s="1"/>
  <c r="E20" i="3"/>
  <c r="F6" i="3" s="1"/>
  <c r="C20" i="3"/>
  <c r="D8" i="3" s="1"/>
  <c r="K7" i="2"/>
  <c r="J7" i="2"/>
  <c r="I7" i="2"/>
  <c r="K6" i="2"/>
  <c r="J6" i="2"/>
  <c r="I6" i="2"/>
  <c r="K5" i="2"/>
  <c r="J5" i="2"/>
  <c r="I5" i="2"/>
  <c r="D11" i="3" l="1"/>
  <c r="F9" i="3"/>
  <c r="H10" i="3"/>
  <c r="D6" i="3"/>
  <c r="F16" i="3"/>
  <c r="F10" i="3"/>
  <c r="H14" i="3"/>
  <c r="F12" i="3"/>
  <c r="H11" i="3"/>
  <c r="D10" i="3"/>
  <c r="F14" i="3"/>
  <c r="H15" i="3"/>
  <c r="D14" i="3"/>
  <c r="F15" i="3"/>
  <c r="H17" i="3"/>
  <c r="D16" i="3"/>
  <c r="H19" i="3"/>
  <c r="D12" i="3"/>
  <c r="F11" i="3"/>
  <c r="F17" i="3"/>
  <c r="D17" i="3"/>
  <c r="F19" i="3"/>
  <c r="H13" i="3"/>
  <c r="H16" i="3"/>
  <c r="H9" i="3"/>
  <c r="D9" i="3"/>
  <c r="D15" i="3"/>
  <c r="D19" i="3"/>
  <c r="F13" i="3"/>
  <c r="H7" i="3"/>
  <c r="D13" i="3"/>
  <c r="F7" i="3"/>
  <c r="H5" i="3"/>
  <c r="H8" i="3"/>
  <c r="F18" i="3"/>
  <c r="D5" i="3"/>
  <c r="H6" i="3"/>
  <c r="D18" i="3"/>
  <c r="D7" i="3"/>
  <c r="F5" i="3"/>
  <c r="F8" i="3"/>
  <c r="G16" i="1"/>
  <c r="F16" i="1"/>
  <c r="D16" i="1"/>
  <c r="C16" i="1"/>
  <c r="B16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G4" i="1"/>
  <c r="F4" i="1"/>
</calcChain>
</file>

<file path=xl/sharedStrings.xml><?xml version="1.0" encoding="utf-8"?>
<sst xmlns="http://schemas.openxmlformats.org/spreadsheetml/2006/main" count="152" uniqueCount="50">
  <si>
    <t>MES</t>
  </si>
  <si>
    <t>LY</t>
  </si>
  <si>
    <t>TY</t>
  </si>
  <si>
    <t>BUDGET</t>
  </si>
  <si>
    <t>PRODUCTO</t>
  </si>
  <si>
    <t>CATEGORIA</t>
  </si>
  <si>
    <t>PRODUCTO 01</t>
  </si>
  <si>
    <t>PRODUCTO 02</t>
  </si>
  <si>
    <t>PRODUCTO 03</t>
  </si>
  <si>
    <t>PRODUCTO 04</t>
  </si>
  <si>
    <t>PRODUCTO 05</t>
  </si>
  <si>
    <t>PRODUCTO 06</t>
  </si>
  <si>
    <t>PRODUCTO 07</t>
  </si>
  <si>
    <t>BEBIDAS</t>
  </si>
  <si>
    <t>PRODUCTO 08</t>
  </si>
  <si>
    <t>PRODUCTO 09</t>
  </si>
  <si>
    <t>PRODUCTO 10</t>
  </si>
  <si>
    <t>PRODUCTO 11</t>
  </si>
  <si>
    <t>SALSAS</t>
  </si>
  <si>
    <t>ENLATADOS</t>
  </si>
  <si>
    <t>PRODUCTO 12</t>
  </si>
  <si>
    <t>PRODUCTO 13</t>
  </si>
  <si>
    <t>PRODUCTO 14</t>
  </si>
  <si>
    <t>PRODUCTO 15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</si>
  <si>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</si>
  <si>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</si>
  <si>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</si>
  <si>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</si>
  <si>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</si>
  <si>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</si>
  <si>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</si>
  <si>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</si>
  <si>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</si>
  <si>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</si>
  <si>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</si>
  <si>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</si>
  <si>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REPRESENTACION GRAFICA DE CRECIMIENTO Y CUMPLIMIENTO</t>
  </si>
  <si>
    <t>ANALISIS DE PARETTO DE VENTA DE PRODUCTO</t>
  </si>
  <si>
    <t>ANUAL</t>
  </si>
  <si>
    <t>MENSUAL</t>
  </si>
  <si>
    <t>N/D</t>
  </si>
  <si>
    <t>TIPO</t>
  </si>
  <si>
    <t>SE REQUIERE:</t>
  </si>
  <si>
    <t>% Crecim</t>
  </si>
  <si>
    <t>% Cump</t>
  </si>
  <si>
    <t>Total Anual</t>
  </si>
  <si>
    <t>% LY</t>
  </si>
  <si>
    <t>% TY</t>
  </si>
  <si>
    <t>% BUDGET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</si>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</sst>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4" tint="-0.249977111117893"/>
      <name val="iCiel Gotham Medium"/>
    </font>
    <font>
      <sz val="9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164" fontId="5" fillId="0" borderId="0" xfId="1" applyNumberFormat="1" applyFont="1"/>
    <xf numFmtId="164" fontId="5" fillId="2" borderId="0" xfId="1" applyNumberFormat="1" applyFont="1" applyFill="1"/>
    <xf numFmtId="0" fontId="6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164" fontId="0" fillId="3" borderId="0" xfId="1" applyNumberFormat="1" applyFont="1" applyFill="1"/>
    <xf numFmtId="164" fontId="0" fillId="2" borderId="0" xfId="1" applyNumberFormat="1" applyFont="1" applyFill="1"/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Gráfico de % Crecim. y % Cumplimiento Ventas</a:t>
            </a:r>
          </a:p>
          <a:p>
            <a:pPr>
              <a:defRPr/>
            </a:pPr>
            <a:r>
              <a:rPr lang="es-US"/>
              <a:t>en miles de US$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'EJEMPLO GRAFICO LINEAS'!$F$3</c:f>
              <c:strCache>
                <c:ptCount val="1"/>
                <c:pt idx="0">
                  <c:v>% Crecim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'EJEMPLO GRAFICO LINEAS'!$A$4:$A$15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'EJEMPLO GRAFICO LINEAS'!$F$4:$F$15</c:f>
              <c:numCache>
                <c:formatCode>0.0%</c:formatCode>
                <c:ptCount val="12"/>
                <c:pt idx="0">
                  <c:v>0.4229074889867841</c:v>
                </c:pt>
                <c:pt idx="1">
                  <c:v>0.44131455399061026</c:v>
                </c:pt>
                <c:pt idx="2">
                  <c:v>6.7114093959732557E-3</c:v>
                </c:pt>
                <c:pt idx="3">
                  <c:v>1.3289036544850585E-2</c:v>
                </c:pt>
                <c:pt idx="4">
                  <c:v>0.21374045801526709</c:v>
                </c:pt>
                <c:pt idx="5">
                  <c:v>0.36123348017621137</c:v>
                </c:pt>
                <c:pt idx="6">
                  <c:v>9.4696969696969724E-2</c:v>
                </c:pt>
                <c:pt idx="7">
                  <c:v>0.22689075630252109</c:v>
                </c:pt>
                <c:pt idx="8">
                  <c:v>0.53846153846153855</c:v>
                </c:pt>
                <c:pt idx="9">
                  <c:v>4.0441176470588314E-2</c:v>
                </c:pt>
                <c:pt idx="10">
                  <c:v>0.16030534351145032</c:v>
                </c:pt>
                <c:pt idx="11">
                  <c:v>0.11111111111111116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4-4AB8-B5C2-E1BAD030FD42}"/>
            </c:ext>
          </c:extLst>
        </c:ser>
        <c:ser>
          <c:idx val="1"/>
          <c:order val="1"/>
          <c:tx>
            <c:strRef>
              <c:f>'EJEMPLO GRAFICO LINEAS'!$G$3</c:f>
              <c:strCache>
                <c:ptCount val="1"/>
                <c:pt idx="0">
                  <c:v>% Cump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'EJEMPLO GRAFICO LINEAS'!$A$4:$A$15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'EJEMPLO GRAFICO LINEAS'!$G$4:$G$15</c:f>
              <c:numCache>
                <c:formatCode>0.0%</c:formatCode>
                <c:ptCount val="12"/>
                <c:pt idx="0">
                  <c:v>1.0189274447949528</c:v>
                </c:pt>
                <c:pt idx="1">
                  <c:v>0.92192192192192191</c:v>
                </c:pt>
                <c:pt idx="2">
                  <c:v>0.95846645367412142</c:v>
                </c:pt>
                <c:pt idx="3">
                  <c:v>0.99673202614379086</c:v>
                </c:pt>
                <c:pt idx="4">
                  <c:v>0.98148148148148151</c:v>
                </c:pt>
                <c:pt idx="5">
                  <c:v>0.92514970059880242</c:v>
                </c:pt>
                <c:pt idx="6">
                  <c:v>0.88650306748466257</c:v>
                </c:pt>
                <c:pt idx="7">
                  <c:v>0.95114006514657978</c:v>
                </c:pt>
                <c:pt idx="8">
                  <c:v>1.0591900311526479</c:v>
                </c:pt>
                <c:pt idx="9">
                  <c:v>0.88993710691823902</c:v>
                </c:pt>
                <c:pt idx="10">
                  <c:v>1.0133333333333334</c:v>
                </c:pt>
                <c:pt idx="11">
                  <c:v>0.96026490066225167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44-4AB8-B5C2-E1BAD030F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16624"/>
        <c:axId val="299928144"/>
      </c:barChart>
      <c:catAx>
        <c:axId val="29991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99928144"/>
        <c:crosses val="autoZero"/>
        <c:auto val="1"/>
        <c:lblAlgn val="ctr"/>
        <c:lblOffset val="100"/>
        <c:noMultiLvlLbl val="0"/>
      </c:catAx>
      <c:valAx>
        <c:axId val="2999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99916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Gráfico</a:t>
            </a:r>
            <a:r>
              <a:rPr lang="es-US" baseline="0"/>
              <a:t> de % Crecimiento Anual y % Cumplimiento PPto Anual</a:t>
            </a:r>
            <a:endParaRPr lang="es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GRAFICO LINEAS'!$F$3:$G$3</c:f>
              <c:strCache>
                <c:ptCount val="2"/>
                <c:pt idx="0">
                  <c:v>% Crecim</c:v>
                </c:pt>
                <c:pt idx="1">
                  <c:v>% Cump</c:v>
                </c:pt>
              </c:strCache>
            </c:strRef>
          </c:cat>
          <c:val>
            <c:numRef>
              <c:f>'EJEMPLO GRAFICO LINEAS'!$F$16:$G$16</c:f>
              <c:numCache>
                <c:formatCode>0.0%</c:formatCode>
                <c:ptCount val="2"/>
                <c:pt idx="0">
                  <c:v>0.20157583716349303</c:v>
                </c:pt>
                <c:pt idx="1">
                  <c:v>0.96290449881610107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5-4E52-BE2A-67CCF5A63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9921424"/>
        <c:axId val="299925264"/>
      </c:barChart>
      <c:catAx>
        <c:axId val="2999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99925264"/>
        <c:crosses val="autoZero"/>
        <c:auto val="1"/>
        <c:lblAlgn val="ctr"/>
        <c:lblOffset val="100"/>
        <c:noMultiLvlLbl val="0"/>
      </c:catAx>
      <c:valAx>
        <c:axId val="29992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9992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</a:t>
            </a:r>
            <a:r>
              <a:rPr lang="en-US" baseline="0"/>
              <a:t> DE COMPOSICION DE VENTAS POR CATEGORIA DE PRODUCTO 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'EJEMPLO GRAFICO BARRAS'!$I$4</c:f>
              <c:strCache>
                <c:ptCount val="1"/>
                <c:pt idx="0">
                  <c:v>LY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BD-4348-AB11-FFEDFC9609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BD-4348-AB11-FFEDFC9609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BD-4348-AB11-FFEDFC96099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'EJEMPLO GRAFICO BARRAS'!$H$5:$H$7</c:f>
              <c:strCache>
                <c:ptCount val="3"/>
                <c:pt idx="0">
                  <c:v>SALSAS</c:v>
                </c:pt>
                <c:pt idx="1">
                  <c:v>BEBIDAS</c:v>
                </c:pt>
                <c:pt idx="2">
                  <c:v>ENLATADOS</c:v>
                </c:pt>
              </c:strCache>
            </c:strRef>
          </c:cat>
          <c:val>
            <c:numRef>
              <c:f>'EJEMPLO GRAFICO BARRAS'!$I$5:$I$7</c:f>
              <c:numCache>
                <c:formatCode>General</c:formatCode>
                <c:ptCount val="3"/>
                <c:pt idx="0">
                  <c:v>6688</c:v>
                </c:pt>
                <c:pt idx="1">
                  <c:v>7596</c:v>
                </c:pt>
                <c:pt idx="2">
                  <c:v>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B-4B90-ADCB-35D289933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</a:t>
            </a:r>
            <a:r>
              <a:rPr lang="en-US" baseline="0"/>
              <a:t> DE COMPOSICION DE VENTAS POR CATEGORIA DE PRODUCTOS TY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'EJEMPLO GRAFICO BARRAS'!$J$4</c:f>
              <c:strCache>
                <c:ptCount val="1"/>
                <c:pt idx="0">
                  <c:v>TY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18-4A83-88EA-668AED3FF5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18-4A83-88EA-668AED3FF5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18-4A83-88EA-668AED3FF5A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'EJEMPLO GRAFICO BARRAS'!$H$5:$H$7</c:f>
              <c:strCache>
                <c:ptCount val="3"/>
                <c:pt idx="0">
                  <c:v>SALSAS</c:v>
                </c:pt>
                <c:pt idx="1">
                  <c:v>BEBIDAS</c:v>
                </c:pt>
                <c:pt idx="2">
                  <c:v>ENLATADOS</c:v>
                </c:pt>
              </c:strCache>
            </c:strRef>
          </c:cat>
          <c:val>
            <c:numRef>
              <c:f>'EJEMPLO GRAFICO BARRAS'!$J$5:$J$7</c:f>
              <c:numCache>
                <c:formatCode>General</c:formatCode>
                <c:ptCount val="3"/>
                <c:pt idx="0">
                  <c:v>7639</c:v>
                </c:pt>
                <c:pt idx="1">
                  <c:v>8402</c:v>
                </c:pt>
                <c:pt idx="2">
                  <c:v>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D-474D-AF35-189D5A6E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GRAFICO DE COMPOSICION</a:t>
            </a:r>
            <a:r>
              <a:rPr lang="en-US" baseline="0"/>
              <a:t> DE VENTAS POR PRODUCTO - </a:t>
            </a:r>
            <a:r>
              <a:rPr lang="en-US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'EJEMPLO GRAFICO BARRAS'!$K$4</c:f>
              <c:strCache>
                <c:ptCount val="1"/>
                <c:pt idx="0">
                  <c:v>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CB-4517-A5E2-81D568B8EA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CB-4517-A5E2-81D568B8EA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CB-4517-A5E2-81D568B8EAE9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'EJEMPLO GRAFICO BARRAS'!$H$5:$H$7</c:f>
              <c:strCache>
                <c:ptCount val="3"/>
                <c:pt idx="0">
                  <c:v>SALSAS</c:v>
                </c:pt>
                <c:pt idx="1">
                  <c:v>BEBIDAS</c:v>
                </c:pt>
                <c:pt idx="2">
                  <c:v>ENLATADOS</c:v>
                </c:pt>
              </c:strCache>
            </c:strRef>
          </c:cat>
          <c:val>
            <c:numRef>
              <c:f>'EJEMPLO GRAFICO BARRAS'!$K$5:$K$7</c:f>
              <c:numCache>
                <c:formatCode>General</c:formatCode>
                <c:ptCount val="3"/>
                <c:pt idx="0">
                  <c:v>8152</c:v>
                </c:pt>
                <c:pt idx="1">
                  <c:v>8897</c:v>
                </c:pt>
                <c:pt idx="2">
                  <c:v>5757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6-4AFB-B189-F5D72F13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Grafico de Crecimiento y Cumpliento de Presupuesto</a:t>
            </a:r>
          </a:p>
          <a:p>
            <a:pPr>
              <a:defRPr/>
            </a:pPr>
            <a:r>
              <a:rPr lang="es-US"/>
              <a:t>en US$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DE BARRAS POR CAT'!$I$4</c:f>
              <c:strCache>
                <c:ptCount val="1"/>
                <c:pt idx="0">
                  <c:v>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 DE BARRAS POR CAT'!$H$5:$H$7</c:f>
              <c:strCache>
                <c:ptCount val="3"/>
                <c:pt idx="0">
                  <c:v>SALSAS</c:v>
                </c:pt>
                <c:pt idx="1">
                  <c:v>BEBIDAS</c:v>
                </c:pt>
                <c:pt idx="2">
                  <c:v>ENLATADOS</c:v>
                </c:pt>
              </c:strCache>
            </c:strRef>
          </c:cat>
          <c:val>
            <c:numRef>
              <c:f>'GRAFICO DE BARRAS POR CAT'!$I$5:$I$7</c:f>
              <c:numCache>
                <c:formatCode>General</c:formatCode>
                <c:ptCount val="3"/>
                <c:pt idx="0">
                  <c:v>6688</c:v>
                </c:pt>
                <c:pt idx="1">
                  <c:v>7596</c:v>
                </c:pt>
                <c:pt idx="2">
                  <c:v>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7-4B03-A6A3-A8AEC396C434}"/>
            </c:ext>
          </c:extLst>
        </c:ser>
        <c:ser>
          <c:idx val="1"/>
          <c:order val="1"/>
          <c:tx>
            <c:strRef>
              <c:f>'GRAFICO DE BARRAS POR CAT'!$J$4</c:f>
              <c:strCache>
                <c:ptCount val="1"/>
                <c:pt idx="0">
                  <c:v>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 DE BARRAS POR CAT'!$H$5:$H$7</c:f>
              <c:strCache>
                <c:ptCount val="3"/>
                <c:pt idx="0">
                  <c:v>SALSAS</c:v>
                </c:pt>
                <c:pt idx="1">
                  <c:v>BEBIDAS</c:v>
                </c:pt>
                <c:pt idx="2">
                  <c:v>ENLATADOS</c:v>
                </c:pt>
              </c:strCache>
            </c:strRef>
          </c:cat>
          <c:val>
            <c:numRef>
              <c:f>'GRAFICO DE BARRAS POR CAT'!$J$5:$J$7</c:f>
              <c:numCache>
                <c:formatCode>General</c:formatCode>
                <c:ptCount val="3"/>
                <c:pt idx="0">
                  <c:v>7639</c:v>
                </c:pt>
                <c:pt idx="1">
                  <c:v>8402</c:v>
                </c:pt>
                <c:pt idx="2">
                  <c:v>5919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7-4B03-A6A3-A8AEC396C434}"/>
            </c:ext>
          </c:extLst>
        </c:ser>
        <c:ser>
          <c:idx val="2"/>
          <c:order val="2"/>
          <c:tx>
            <c:strRef>
              <c:f>'GRAFICO DE BARRAS POR CAT'!$K$4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'GRAFICO DE BARRAS POR CAT'!$H$5:$H$7</c:f>
              <c:strCache>
                <c:ptCount val="3"/>
                <c:pt idx="0">
                  <c:v>SALSAS</c:v>
                </c:pt>
                <c:pt idx="1">
                  <c:v>BEBIDAS</c:v>
                </c:pt>
                <c:pt idx="2">
                  <c:v>ENLATADOS</c:v>
                </c:pt>
              </c:strCache>
            </c:strRef>
          </c:cat>
          <c:val>
            <c:numRef>
              <c:f>'GRAFICO DE BARRAS POR CAT'!$K$5:$K$7</c:f>
              <c:numCache>
                <c:formatCode>General</c:formatCode>
                <c:ptCount val="3"/>
                <c:pt idx="0">
                  <c:v>8152</c:v>
                </c:pt>
                <c:pt idx="1">
                  <c:v>8897</c:v>
                </c:pt>
                <c:pt idx="2">
                  <c:v>5757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7-4B03-A6A3-A8AEC396C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179663"/>
        <c:axId val="1323173423"/>
      </c:barChart>
      <c:catAx>
        <c:axId val="1323179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323173423"/>
        <c:crosses val="autoZero"/>
        <c:auto val="1"/>
        <c:lblAlgn val="ctr"/>
        <c:lblOffset val="100"/>
        <c:noMultiLvlLbl val="0"/>
      </c:catAx>
      <c:valAx>
        <c:axId val="132317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323179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Gráfico de Crecimiento y Cumplimiento de Presupuesto en US$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DE BARRAS POR CAT'!$M$4</c:f>
              <c:strCache>
                <c:ptCount val="1"/>
                <c:pt idx="0">
                  <c:v>% Crecim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DE BARRAS POR CAT'!$H$5:$H$7</c:f>
              <c:strCache>
                <c:ptCount val="3"/>
                <c:pt idx="0">
                  <c:v>SALSAS</c:v>
                </c:pt>
                <c:pt idx="1">
                  <c:v>BEBIDAS</c:v>
                </c:pt>
                <c:pt idx="2">
                  <c:v>ENLATADOS</c:v>
                </c:pt>
              </c:strCache>
            </c:strRef>
          </c:cat>
          <c:val>
            <c:numRef>
              <c:f>'GRAFICO DE BARRAS POR CAT'!$M$5:$M$7</c:f>
              <c:numCache>
                <c:formatCode>0.0%</c:formatCode>
                <c:ptCount val="3"/>
                <c:pt idx="0">
                  <c:v>0.14219497607655507</c:v>
                </c:pt>
                <c:pt idx="1">
                  <c:v>0.10610847814639279</c:v>
                </c:pt>
                <c:pt idx="2">
                  <c:v>0.48271543086172342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5-4420-8C1B-BD8B22DA7CDB}"/>
            </c:ext>
          </c:extLst>
        </c:ser>
        <c:ser>
          <c:idx val="1"/>
          <c:order val="1"/>
          <c:tx>
            <c:strRef>
              <c:f>'GRAFICO DE BARRAS POR CAT'!$N$4</c:f>
              <c:strCache>
                <c:ptCount val="1"/>
                <c:pt idx="0">
                  <c:v>% Cump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DE BARRAS POR CAT'!$H$5:$H$7</c:f>
              <c:strCache>
                <c:ptCount val="3"/>
                <c:pt idx="0">
                  <c:v>SALSAS</c:v>
                </c:pt>
                <c:pt idx="1">
                  <c:v>BEBIDAS</c:v>
                </c:pt>
                <c:pt idx="2">
                  <c:v>ENLATADOS</c:v>
                </c:pt>
              </c:strCache>
            </c:strRef>
          </c:cat>
          <c:val>
            <c:numRef>
              <c:f>'GRAFICO DE BARRAS POR CAT'!$N$5:$N$7</c:f>
              <c:numCache>
                <c:formatCode>0.0%</c:formatCode>
                <c:ptCount val="3"/>
                <c:pt idx="0">
                  <c:v>0.93707065750736018</c:v>
                </c:pt>
                <c:pt idx="1">
                  <c:v>0.94436326851747776</c:v>
                </c:pt>
                <c:pt idx="2">
                  <c:v>1.0281396560708702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85-4420-8C1B-BD8B22DA7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039583"/>
        <c:axId val="197042463"/>
      </c:barChart>
      <c:catAx>
        <c:axId val="19703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97042463"/>
        <c:crosses val="autoZero"/>
        <c:auto val="1"/>
        <c:lblAlgn val="ctr"/>
        <c:lblOffset val="100"/>
        <c:noMultiLvlLbl val="0"/>
      </c:catAx>
      <c:valAx>
        <c:axId val="19704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97039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10550</xdr:colOff>
      <xdr:row>3</xdr:row>
      <xdr:rowOff>66821</xdr:rowOff>
    </xdr:from>
    <xdr:to>
      <xdr:col>14</xdr:col>
      <xdr:colOff>752621</xdr:colOff>
      <xdr:row>18</xdr:row>
      <xdr:rowOff>66821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43E2C6-5ECD-BE1B-FB35-EA96FC3A7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24618</xdr:colOff>
      <xdr:row>19</xdr:row>
      <xdr:rowOff>24618</xdr:rowOff>
    </xdr:from>
    <xdr:to>
      <xdr:col>13</xdr:col>
      <xdr:colOff>657664</xdr:colOff>
      <xdr:row>34</xdr:row>
      <xdr:rowOff>24618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413B78B-A99A-AA1C-384B-61824E238D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777239</xdr:colOff>
      <xdr:row>2</xdr:row>
      <xdr:rowOff>154751</xdr:rowOff>
    </xdr:from>
    <xdr:to>
      <xdr:col>17</xdr:col>
      <xdr:colOff>622494</xdr:colOff>
      <xdr:row>17</xdr:row>
      <xdr:rowOff>154751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E7AF2C-E6CE-A443-DD58-2719D2C6F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770205</xdr:colOff>
      <xdr:row>18</xdr:row>
      <xdr:rowOff>101990</xdr:rowOff>
    </xdr:from>
    <xdr:to>
      <xdr:col>17</xdr:col>
      <xdr:colOff>615460</xdr:colOff>
      <xdr:row>33</xdr:row>
      <xdr:rowOff>101990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D640BC2-C70B-90E1-B2A2-2245D6BA62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552155</xdr:colOff>
      <xdr:row>14</xdr:row>
      <xdr:rowOff>101990</xdr:rowOff>
    </xdr:from>
    <xdr:to>
      <xdr:col>11</xdr:col>
      <xdr:colOff>397410</xdr:colOff>
      <xdr:row>29</xdr:row>
      <xdr:rowOff>101990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820761F-CEE2-F95B-9C4E-41A70B509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256735</xdr:colOff>
      <xdr:row>15</xdr:row>
      <xdr:rowOff>77378</xdr:rowOff>
    </xdr:from>
    <xdr:to>
      <xdr:col>12</xdr:col>
      <xdr:colOff>471268</xdr:colOff>
      <xdr:row>31</xdr:row>
      <xdr:rowOff>7034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9EFAE5-EC01-0873-17BF-63DE77A05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671731</xdr:colOff>
      <xdr:row>15</xdr:row>
      <xdr:rowOff>66820</xdr:rowOff>
    </xdr:from>
    <xdr:to>
      <xdr:col>18</xdr:col>
      <xdr:colOff>516987</xdr:colOff>
      <xdr:row>30</xdr:row>
      <xdr:rowOff>66820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C338284-B46F-EB59-0D31-80CB443F55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AAEF-DB27-4CEE-9FD0-2F74C3A8B3F1}">
  <dimension ref="A3:G16"/>
  <sheetViews>
    <sheetView workbookViewId="0">
      <pane xSplit="1" ySplit="3" topLeftCell="E20" activePane="bottomRight" state="frozen"/>
      <selection pane="topRight" activeCell="B1" sqref="B1"/>
      <selection pane="bottomLeft" activeCell="A4" sqref="A4"/>
      <selection pane="bottomRight" activeCell="H35" sqref="H35"/>
    </sheetView>
  </sheetViews>
  <sheetFormatPr baseColWidth="10" defaultRowHeight="14.4" x14ac:dyDescent="0.3"/>
  <sheetData>
    <row r="3" spans="1:7" x14ac:dyDescent="0.3">
      <c r="A3" s="1" t="s">
        <v>0</v>
      </c>
      <c r="B3" s="1" t="s">
        <v>1</v>
      </c>
      <c r="C3" s="1" t="s">
        <v>2</v>
      </c>
      <c r="D3" s="1" t="s">
        <v>3</v>
      </c>
      <c r="F3" s="1" t="s">
        <v>43</v>
      </c>
      <c r="G3" s="1" t="s">
        <v>44</v>
      </c>
    </row>
    <row r="4" spans="1:7" x14ac:dyDescent="0.3">
      <c r="A4" t="s">
        <v>24</v>
      </c>
      <c r="B4">
        <v>1362</v>
      </c>
      <c r="C4">
        <v>1938</v>
      </c>
      <c r="D4">
        <v>1902</v>
      </c>
      <c r="F4" s="7">
        <f>C4/B4-1</f>
        <v>0.4229074889867841</v>
      </c>
      <c r="G4" s="7">
        <f>C4/D4</f>
        <v>1.0189274447949528</v>
      </c>
    </row>
    <row r="5" spans="1:7" x14ac:dyDescent="0.3">
      <c r="A5" t="s">
        <v>25</v>
      </c>
      <c r="B5">
        <v>1278</v>
      </c>
      <c r="C5">
        <v>1842</v>
      </c>
      <c r="D5">
        <v>1998</v>
      </c>
      <c r="F5" s="7">
        <f t="shared" ref="F5:F15" si="0">C5/B5-1</f>
        <v>0.44131455399061026</v>
      </c>
      <c r="G5" s="7">
        <f t="shared" ref="G5:G15" si="1">C5/D5</f>
        <v>0.92192192192192191</v>
      </c>
    </row>
    <row r="6" spans="1:7" x14ac:dyDescent="0.3">
      <c r="A6" t="s">
        <v>26</v>
      </c>
      <c r="B6">
        <v>1788</v>
      </c>
      <c r="C6">
        <v>1800</v>
      </c>
      <c r="D6">
        <v>1878</v>
      </c>
      <c r="F6" s="7">
        <f t="shared" si="0"/>
        <v>6.7114093959732557E-3</v>
      </c>
      <c r="G6" s="7">
        <f t="shared" si="1"/>
        <v>0.95846645367412142</v>
      </c>
    </row>
    <row r="7" spans="1:7" x14ac:dyDescent="0.3">
      <c r="A7" t="s">
        <v>27</v>
      </c>
      <c r="B7">
        <v>1806</v>
      </c>
      <c r="C7">
        <v>1830</v>
      </c>
      <c r="D7">
        <v>1836</v>
      </c>
      <c r="F7" s="7">
        <f t="shared" si="0"/>
        <v>1.3289036544850585E-2</v>
      </c>
      <c r="G7" s="7">
        <f t="shared" si="1"/>
        <v>0.99673202614379086</v>
      </c>
    </row>
    <row r="8" spans="1:7" x14ac:dyDescent="0.3">
      <c r="A8" t="s">
        <v>28</v>
      </c>
      <c r="B8">
        <v>1572</v>
      </c>
      <c r="C8">
        <v>1908</v>
      </c>
      <c r="D8">
        <v>1944</v>
      </c>
      <c r="F8" s="7">
        <f t="shared" si="0"/>
        <v>0.21374045801526709</v>
      </c>
      <c r="G8" s="7">
        <f t="shared" si="1"/>
        <v>0.98148148148148151</v>
      </c>
    </row>
    <row r="9" spans="1:7" x14ac:dyDescent="0.3">
      <c r="A9" t="s">
        <v>29</v>
      </c>
      <c r="B9">
        <v>1362</v>
      </c>
      <c r="C9">
        <v>1854</v>
      </c>
      <c r="D9">
        <v>2004</v>
      </c>
      <c r="F9" s="7">
        <f t="shared" si="0"/>
        <v>0.36123348017621137</v>
      </c>
      <c r="G9" s="7">
        <f t="shared" si="1"/>
        <v>0.92514970059880242</v>
      </c>
    </row>
    <row r="10" spans="1:7" x14ac:dyDescent="0.3">
      <c r="A10" t="s">
        <v>30</v>
      </c>
      <c r="B10">
        <v>1584</v>
      </c>
      <c r="C10">
        <v>1734</v>
      </c>
      <c r="D10">
        <v>1956</v>
      </c>
      <c r="F10" s="7">
        <f t="shared" si="0"/>
        <v>9.4696969696969724E-2</v>
      </c>
      <c r="G10" s="7">
        <f t="shared" si="1"/>
        <v>0.88650306748466257</v>
      </c>
    </row>
    <row r="11" spans="1:7" x14ac:dyDescent="0.3">
      <c r="A11" t="s">
        <v>31</v>
      </c>
      <c r="B11">
        <v>1428</v>
      </c>
      <c r="C11">
        <v>1752</v>
      </c>
      <c r="D11">
        <v>1842</v>
      </c>
      <c r="F11" s="7">
        <f t="shared" si="0"/>
        <v>0.22689075630252109</v>
      </c>
      <c r="G11" s="7">
        <f t="shared" si="1"/>
        <v>0.95114006514657978</v>
      </c>
    </row>
    <row r="12" spans="1:7" x14ac:dyDescent="0.3">
      <c r="A12" t="s">
        <v>32</v>
      </c>
      <c r="B12">
        <v>1326</v>
      </c>
      <c r="C12">
        <v>2040</v>
      </c>
      <c r="D12">
        <v>1926</v>
      </c>
      <c r="F12" s="7">
        <f t="shared" si="0"/>
        <v>0.53846153846153855</v>
      </c>
      <c r="G12" s="7">
        <f t="shared" si="1"/>
        <v>1.0591900311526479</v>
      </c>
    </row>
    <row r="13" spans="1:7" x14ac:dyDescent="0.3">
      <c r="A13" t="s">
        <v>33</v>
      </c>
      <c r="B13">
        <v>1632</v>
      </c>
      <c r="C13">
        <v>1698</v>
      </c>
      <c r="D13">
        <v>1908</v>
      </c>
      <c r="F13" s="7">
        <f t="shared" si="0"/>
        <v>4.0441176470588314E-2</v>
      </c>
      <c r="G13" s="7">
        <f t="shared" si="1"/>
        <v>0.88993710691823902</v>
      </c>
    </row>
    <row r="14" spans="1:7" x14ac:dyDescent="0.3">
      <c r="A14" t="s">
        <v>34</v>
      </c>
      <c r="B14">
        <v>1572</v>
      </c>
      <c r="C14">
        <v>1824</v>
      </c>
      <c r="D14">
        <v>1800</v>
      </c>
      <c r="F14" s="7">
        <f t="shared" si="0"/>
        <v>0.16030534351145032</v>
      </c>
      <c r="G14" s="7">
        <f t="shared" si="1"/>
        <v>1.0133333333333334</v>
      </c>
    </row>
    <row r="15" spans="1:7" x14ac:dyDescent="0.3">
      <c r="A15" t="s">
        <v>35</v>
      </c>
      <c r="B15">
        <v>1566</v>
      </c>
      <c r="C15">
        <v>1740</v>
      </c>
      <c r="D15">
        <v>1812</v>
      </c>
      <c r="F15" s="7">
        <f t="shared" si="0"/>
        <v>0.11111111111111116</v>
      </c>
      <c r="G15" s="7">
        <f t="shared" si="1"/>
        <v>0.96026490066225167</v>
      </c>
    </row>
    <row r="16" spans="1:7" x14ac:dyDescent="0.3">
      <c r="A16" t="s">
        <v>45</v>
      </c>
      <c r="B16">
        <f>SUM(B4:B15)</f>
        <v>18276</v>
      </c>
      <c r="C16">
        <f>SUM(C4:C15)</f>
        <v>21960</v>
      </c>
      <c r="D16">
        <f>SUM(D4:D15)</f>
        <v>22806</v>
      </c>
      <c r="F16" s="8">
        <f t="shared" ref="F16" si="2">C16/B16-1</f>
        <v>0.20157583716349303</v>
      </c>
      <c r="G16" s="8">
        <f t="shared" ref="G16" si="3">C16/D16</f>
        <v>0.96290449881610107</v>
      </c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9BD1-7FF8-4696-9AD5-FE5F9F7DF785}">
  <dimension ref="A4:K24"/>
  <sheetViews>
    <sheetView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H4" sqref="H4:K7"/>
    </sheetView>
  </sheetViews>
  <sheetFormatPr baseColWidth="10" defaultRowHeight="14.4" x14ac:dyDescent="0.3"/>
  <cols>
    <col min="1" max="1" width="12.796875" bestFit="1" customWidth="1"/>
  </cols>
  <sheetData>
    <row r="4" spans="1:11" x14ac:dyDescent="0.3">
      <c r="A4" t="s">
        <v>4</v>
      </c>
      <c r="B4" t="s">
        <v>5</v>
      </c>
      <c r="C4" s="3" t="s">
        <v>1</v>
      </c>
      <c r="D4" s="3" t="s">
        <v>2</v>
      </c>
      <c r="E4" t="s">
        <v>3</v>
      </c>
      <c r="I4" t="s">
        <v>1</v>
      </c>
      <c r="J4" t="s">
        <v>2</v>
      </c>
      <c r="K4" t="s">
        <v>3</v>
      </c>
    </row>
    <row r="5" spans="1:11" x14ac:dyDescent="0.3">
      <c r="A5" t="s">
        <v>6</v>
      </c>
      <c r="B5" t="s">
        <v>18</v>
      </c>
      <c r="C5">
        <v>1193</v>
      </c>
      <c r="D5">
        <v>1327</v>
      </c>
      <c r="E5">
        <v>1393</v>
      </c>
      <c r="H5" t="s">
        <v>18</v>
      </c>
      <c r="I5">
        <f>SUM(C5:C10)</f>
        <v>6688</v>
      </c>
      <c r="J5">
        <f t="shared" ref="J5:K5" si="0">SUM(D5:D10)</f>
        <v>7639</v>
      </c>
      <c r="K5">
        <f t="shared" si="0"/>
        <v>8152</v>
      </c>
    </row>
    <row r="6" spans="1:11" x14ac:dyDescent="0.3">
      <c r="A6" t="s">
        <v>7</v>
      </c>
      <c r="B6" t="s">
        <v>18</v>
      </c>
      <c r="C6">
        <v>1044</v>
      </c>
      <c r="D6">
        <v>1369</v>
      </c>
      <c r="E6">
        <v>1379</v>
      </c>
      <c r="H6" t="s">
        <v>13</v>
      </c>
      <c r="I6">
        <f>SUM(C11:C14)</f>
        <v>7596</v>
      </c>
      <c r="J6">
        <f t="shared" ref="J6:K6" si="1">SUM(D11:D14)</f>
        <v>8402</v>
      </c>
      <c r="K6">
        <f t="shared" si="1"/>
        <v>8897</v>
      </c>
    </row>
    <row r="7" spans="1:11" x14ac:dyDescent="0.3">
      <c r="A7" t="s">
        <v>8</v>
      </c>
      <c r="B7" t="s">
        <v>18</v>
      </c>
      <c r="C7">
        <v>1181</v>
      </c>
      <c r="D7">
        <v>1313</v>
      </c>
      <c r="E7">
        <v>1308</v>
      </c>
      <c r="H7" t="s">
        <v>19</v>
      </c>
      <c r="I7">
        <f>SUM(C15:C19)</f>
        <v>3992</v>
      </c>
      <c r="J7">
        <f t="shared" ref="J7:K7" si="2">SUM(D15:D19)</f>
        <v>5919</v>
      </c>
      <c r="K7">
        <f t="shared" si="2"/>
        <v>5757</v>
      </c>
    </row>
    <row r="8" spans="1:11" x14ac:dyDescent="0.3">
      <c r="A8" t="s">
        <v>9</v>
      </c>
      <c r="B8" t="s">
        <v>18</v>
      </c>
      <c r="C8">
        <v>1031</v>
      </c>
      <c r="D8">
        <v>1201</v>
      </c>
      <c r="E8">
        <v>1347</v>
      </c>
    </row>
    <row r="9" spans="1:11" x14ac:dyDescent="0.3">
      <c r="A9" t="s">
        <v>10</v>
      </c>
      <c r="B9" t="s">
        <v>18</v>
      </c>
      <c r="C9">
        <v>1181</v>
      </c>
      <c r="D9">
        <v>1143</v>
      </c>
      <c r="E9">
        <v>1403</v>
      </c>
    </row>
    <row r="10" spans="1:11" x14ac:dyDescent="0.3">
      <c r="A10" t="s">
        <v>11</v>
      </c>
      <c r="B10" t="s">
        <v>18</v>
      </c>
      <c r="C10">
        <v>1058</v>
      </c>
      <c r="D10">
        <v>1286</v>
      </c>
      <c r="E10">
        <v>1322</v>
      </c>
    </row>
    <row r="11" spans="1:11" x14ac:dyDescent="0.3">
      <c r="A11" t="s">
        <v>12</v>
      </c>
      <c r="B11" t="s">
        <v>13</v>
      </c>
      <c r="C11">
        <v>1898</v>
      </c>
      <c r="D11">
        <v>2104</v>
      </c>
      <c r="E11">
        <v>2132</v>
      </c>
    </row>
    <row r="12" spans="1:11" x14ac:dyDescent="0.3">
      <c r="A12" t="s">
        <v>14</v>
      </c>
      <c r="B12" t="s">
        <v>13</v>
      </c>
      <c r="C12">
        <v>1914</v>
      </c>
      <c r="D12">
        <v>1934</v>
      </c>
      <c r="E12">
        <v>2288</v>
      </c>
    </row>
    <row r="13" spans="1:11" x14ac:dyDescent="0.3">
      <c r="A13" t="s">
        <v>15</v>
      </c>
      <c r="B13" t="s">
        <v>13</v>
      </c>
      <c r="C13">
        <v>1858</v>
      </c>
      <c r="D13">
        <v>2302</v>
      </c>
      <c r="E13">
        <v>2146</v>
      </c>
    </row>
    <row r="14" spans="1:11" x14ac:dyDescent="0.3">
      <c r="A14" t="s">
        <v>16</v>
      </c>
      <c r="B14" t="s">
        <v>13</v>
      </c>
      <c r="C14">
        <v>1926</v>
      </c>
      <c r="D14">
        <v>2062</v>
      </c>
      <c r="E14">
        <v>2331</v>
      </c>
    </row>
    <row r="15" spans="1:11" x14ac:dyDescent="0.3">
      <c r="A15" t="s">
        <v>17</v>
      </c>
      <c r="B15" t="s">
        <v>19</v>
      </c>
      <c r="C15">
        <v>584</v>
      </c>
      <c r="D15">
        <v>1271</v>
      </c>
      <c r="E15">
        <v>1294</v>
      </c>
    </row>
    <row r="16" spans="1:11" x14ac:dyDescent="0.3">
      <c r="A16" t="s">
        <v>20</v>
      </c>
      <c r="B16" t="s">
        <v>19</v>
      </c>
      <c r="C16">
        <v>774</v>
      </c>
      <c r="D16">
        <v>975</v>
      </c>
      <c r="E16">
        <v>994</v>
      </c>
    </row>
    <row r="17" spans="1:5" x14ac:dyDescent="0.3">
      <c r="A17" t="s">
        <v>21</v>
      </c>
      <c r="B17" t="s">
        <v>19</v>
      </c>
      <c r="C17">
        <v>964</v>
      </c>
      <c r="D17">
        <v>1173</v>
      </c>
      <c r="E17">
        <v>1166</v>
      </c>
    </row>
    <row r="18" spans="1:5" x14ac:dyDescent="0.3">
      <c r="A18" t="s">
        <v>22</v>
      </c>
      <c r="B18" t="s">
        <v>19</v>
      </c>
      <c r="C18">
        <v>937</v>
      </c>
      <c r="D18">
        <v>1229</v>
      </c>
      <c r="E18">
        <v>1109</v>
      </c>
    </row>
    <row r="19" spans="1:5" x14ac:dyDescent="0.3">
      <c r="A19" t="s">
        <v>23</v>
      </c>
      <c r="B19" t="s">
        <v>19</v>
      </c>
      <c r="C19">
        <v>733</v>
      </c>
      <c r="D19">
        <v>1271</v>
      </c>
      <c r="E19">
        <v>1194</v>
      </c>
    </row>
    <row r="24" spans="1:5" x14ac:dyDescent="0.3">
      <c r="B24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5A0AA-6106-497D-ABC4-A7FA2C42CCE4}">
  <dimension ref="A2:D4"/>
  <sheetViews>
    <sheetView showGridLines="0" workbookViewId="0">
      <selection activeCell="A2" sqref="A2:D4"/>
    </sheetView>
  </sheetViews>
  <sheetFormatPr baseColWidth="10" defaultRowHeight="14.4" x14ac:dyDescent="0.3"/>
  <cols>
    <col min="2" max="2" width="54.796875" customWidth="1"/>
  </cols>
  <sheetData>
    <row r="2" spans="1:4" x14ac:dyDescent="0.3">
      <c r="A2" s="4"/>
      <c r="B2" s="4" t="s">
        <v>42</v>
      </c>
      <c r="C2" s="14" t="s">
        <v>41</v>
      </c>
      <c r="D2" s="14"/>
    </row>
    <row r="3" spans="1:4" ht="28.8" x14ac:dyDescent="0.3">
      <c r="A3" s="6">
        <v>1</v>
      </c>
      <c r="B3" s="5" t="s">
        <v>36</v>
      </c>
      <c r="C3" s="4" t="s">
        <v>39</v>
      </c>
      <c r="D3" s="4" t="s">
        <v>38</v>
      </c>
    </row>
    <row r="4" spans="1:4" x14ac:dyDescent="0.3">
      <c r="A4" s="6">
        <v>2</v>
      </c>
      <c r="B4" s="5" t="s">
        <v>37</v>
      </c>
      <c r="C4" s="4" t="s">
        <v>40</v>
      </c>
      <c r="D4" s="4" t="s">
        <v>38</v>
      </c>
    </row>
  </sheetData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6A111-27E6-4D1F-98FC-E9F7D720B0FB}">
  <dimension ref="A4:H2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" sqref="A4:H20"/>
    </sheetView>
  </sheetViews>
  <sheetFormatPr baseColWidth="10" defaultRowHeight="14.4" x14ac:dyDescent="0.3"/>
  <cols>
    <col min="1" max="1" width="12.796875" bestFit="1" customWidth="1"/>
  </cols>
  <sheetData>
    <row r="4" spans="1:8" x14ac:dyDescent="0.3">
      <c r="A4" t="s">
        <v>4</v>
      </c>
      <c r="B4" t="s">
        <v>5</v>
      </c>
      <c r="C4" s="3" t="s">
        <v>1</v>
      </c>
      <c r="D4" s="3" t="s">
        <v>46</v>
      </c>
      <c r="E4" s="3" t="s">
        <v>2</v>
      </c>
      <c r="F4" s="3" t="s">
        <v>47</v>
      </c>
      <c r="G4" t="s">
        <v>3</v>
      </c>
      <c r="H4" s="3" t="s">
        <v>48</v>
      </c>
    </row>
    <row r="5" spans="1:8" x14ac:dyDescent="0.3">
      <c r="A5" s="2" t="s">
        <v>15</v>
      </c>
      <c r="B5" t="s">
        <v>13</v>
      </c>
      <c r="C5">
        <v>1858</v>
      </c>
      <c r="D5" s="10">
        <f t="shared" ref="D5:D19" si="0">C5/$C$20</f>
        <v>0.10166338367257606</v>
      </c>
      <c r="E5">
        <v>2302</v>
      </c>
      <c r="F5" s="13">
        <f t="shared" ref="F5:F19" si="1">E5/$E$20</f>
        <v>0.10482695810564663</v>
      </c>
      <c r="G5">
        <v>2146</v>
      </c>
      <c r="H5" s="10">
        <f t="shared" ref="H5:H19" si="2">G5/$G$20</f>
        <v>9.4098044374287468E-2</v>
      </c>
    </row>
    <row r="6" spans="1:8" x14ac:dyDescent="0.3">
      <c r="A6" t="s">
        <v>12</v>
      </c>
      <c r="B6" t="s">
        <v>13</v>
      </c>
      <c r="C6">
        <v>1898</v>
      </c>
      <c r="D6" s="10">
        <f t="shared" si="0"/>
        <v>0.10385204639964982</v>
      </c>
      <c r="E6">
        <v>2104</v>
      </c>
      <c r="F6" s="13">
        <f t="shared" si="1"/>
        <v>9.5810564663023678E-2</v>
      </c>
      <c r="G6">
        <v>2132</v>
      </c>
      <c r="H6" s="10">
        <f t="shared" si="2"/>
        <v>9.3484170832237132E-2</v>
      </c>
    </row>
    <row r="7" spans="1:8" x14ac:dyDescent="0.3">
      <c r="A7" t="s">
        <v>16</v>
      </c>
      <c r="B7" t="s">
        <v>13</v>
      </c>
      <c r="C7">
        <v>1926</v>
      </c>
      <c r="D7" s="10">
        <f t="shared" si="0"/>
        <v>0.10538411030860144</v>
      </c>
      <c r="E7">
        <v>2062</v>
      </c>
      <c r="F7" s="13">
        <f t="shared" si="1"/>
        <v>9.389799635701275E-2</v>
      </c>
      <c r="G7">
        <v>2331</v>
      </c>
      <c r="H7" s="10">
        <f t="shared" si="2"/>
        <v>0.10220994475138122</v>
      </c>
    </row>
    <row r="8" spans="1:8" x14ac:dyDescent="0.3">
      <c r="A8" t="s">
        <v>14</v>
      </c>
      <c r="B8" t="s">
        <v>13</v>
      </c>
      <c r="C8">
        <v>1914</v>
      </c>
      <c r="D8" s="10">
        <f t="shared" si="0"/>
        <v>0.10472751149047932</v>
      </c>
      <c r="E8">
        <v>1934</v>
      </c>
      <c r="F8" s="13">
        <f t="shared" si="1"/>
        <v>8.8069216757741348E-2</v>
      </c>
      <c r="G8">
        <v>2288</v>
      </c>
      <c r="H8" s="10">
        <f t="shared" si="2"/>
        <v>0.10032447601508375</v>
      </c>
    </row>
    <row r="9" spans="1:8" x14ac:dyDescent="0.3">
      <c r="A9" t="s">
        <v>7</v>
      </c>
      <c r="B9" t="s">
        <v>18</v>
      </c>
      <c r="C9">
        <v>1044</v>
      </c>
      <c r="D9" s="10">
        <f t="shared" si="0"/>
        <v>5.7124097176625081E-2</v>
      </c>
      <c r="E9">
        <v>1369</v>
      </c>
      <c r="F9" s="13">
        <f t="shared" si="1"/>
        <v>6.2340619307832419E-2</v>
      </c>
      <c r="G9">
        <v>1379</v>
      </c>
      <c r="H9" s="10">
        <f t="shared" si="2"/>
        <v>6.0466543891958255E-2</v>
      </c>
    </row>
    <row r="10" spans="1:8" x14ac:dyDescent="0.3">
      <c r="A10" t="s">
        <v>6</v>
      </c>
      <c r="B10" t="s">
        <v>18</v>
      </c>
      <c r="C10">
        <v>1193</v>
      </c>
      <c r="D10" s="10">
        <f t="shared" si="0"/>
        <v>6.5276865834974829E-2</v>
      </c>
      <c r="E10">
        <v>1327</v>
      </c>
      <c r="F10" s="13">
        <f t="shared" si="1"/>
        <v>6.0428051001821491E-2</v>
      </c>
      <c r="G10">
        <v>1393</v>
      </c>
      <c r="H10" s="10">
        <f t="shared" si="2"/>
        <v>6.1080417434008591E-2</v>
      </c>
    </row>
    <row r="11" spans="1:8" x14ac:dyDescent="0.3">
      <c r="A11" t="s">
        <v>8</v>
      </c>
      <c r="B11" t="s">
        <v>18</v>
      </c>
      <c r="C11">
        <v>1181</v>
      </c>
      <c r="D11" s="10">
        <f t="shared" si="0"/>
        <v>6.4620267016852709E-2</v>
      </c>
      <c r="E11">
        <v>1313</v>
      </c>
      <c r="F11" s="13">
        <f t="shared" si="1"/>
        <v>5.9790528233151181E-2</v>
      </c>
      <c r="G11">
        <v>1308</v>
      </c>
      <c r="H11" s="10">
        <f t="shared" si="2"/>
        <v>5.7353328071560114E-2</v>
      </c>
    </row>
    <row r="12" spans="1:8" x14ac:dyDescent="0.3">
      <c r="A12" t="s">
        <v>11</v>
      </c>
      <c r="B12" t="s">
        <v>18</v>
      </c>
      <c r="C12">
        <v>1058</v>
      </c>
      <c r="D12" s="10">
        <f t="shared" si="0"/>
        <v>5.7890129131100899E-2</v>
      </c>
      <c r="E12">
        <v>1286</v>
      </c>
      <c r="F12" s="13">
        <f t="shared" si="1"/>
        <v>5.8561020036429871E-2</v>
      </c>
      <c r="G12">
        <v>1322</v>
      </c>
      <c r="H12" s="10">
        <f t="shared" si="2"/>
        <v>5.796720161361045E-2</v>
      </c>
    </row>
    <row r="13" spans="1:8" x14ac:dyDescent="0.3">
      <c r="A13" t="s">
        <v>17</v>
      </c>
      <c r="B13" t="s">
        <v>19</v>
      </c>
      <c r="C13">
        <v>584</v>
      </c>
      <c r="D13" s="10">
        <f t="shared" si="0"/>
        <v>3.1954475815276863E-2</v>
      </c>
      <c r="E13">
        <v>1271</v>
      </c>
      <c r="F13" s="13">
        <f t="shared" si="1"/>
        <v>5.7877959927140253E-2</v>
      </c>
      <c r="G13">
        <v>1294</v>
      </c>
      <c r="H13" s="10">
        <f t="shared" si="2"/>
        <v>5.6739454529509778E-2</v>
      </c>
    </row>
    <row r="14" spans="1:8" x14ac:dyDescent="0.3">
      <c r="A14" t="s">
        <v>23</v>
      </c>
      <c r="B14" t="s">
        <v>19</v>
      </c>
      <c r="C14">
        <v>733</v>
      </c>
      <c r="D14" s="10">
        <f t="shared" si="0"/>
        <v>4.0107244473626617E-2</v>
      </c>
      <c r="E14">
        <v>1271</v>
      </c>
      <c r="F14" s="13">
        <f t="shared" si="1"/>
        <v>5.7877959927140253E-2</v>
      </c>
      <c r="G14">
        <v>1194</v>
      </c>
      <c r="H14" s="10">
        <f t="shared" si="2"/>
        <v>5.2354643514864511E-2</v>
      </c>
    </row>
    <row r="15" spans="1:8" x14ac:dyDescent="0.3">
      <c r="A15" t="s">
        <v>22</v>
      </c>
      <c r="B15" t="s">
        <v>19</v>
      </c>
      <c r="C15">
        <v>937</v>
      </c>
      <c r="D15" s="10">
        <f t="shared" si="0"/>
        <v>5.1269424381702781E-2</v>
      </c>
      <c r="E15">
        <v>1229</v>
      </c>
      <c r="F15" s="13">
        <f t="shared" si="1"/>
        <v>5.5965391621129325E-2</v>
      </c>
      <c r="G15">
        <v>1109</v>
      </c>
      <c r="H15" s="10">
        <f t="shared" si="2"/>
        <v>4.8627554152416028E-2</v>
      </c>
    </row>
    <row r="16" spans="1:8" x14ac:dyDescent="0.3">
      <c r="A16" t="s">
        <v>9</v>
      </c>
      <c r="B16" t="s">
        <v>18</v>
      </c>
      <c r="C16">
        <v>1031</v>
      </c>
      <c r="D16" s="10">
        <f t="shared" si="0"/>
        <v>5.6412781790326112E-2</v>
      </c>
      <c r="E16">
        <v>1201</v>
      </c>
      <c r="F16" s="12">
        <f t="shared" si="1"/>
        <v>5.4690346083788706E-2</v>
      </c>
      <c r="G16">
        <v>1347</v>
      </c>
      <c r="H16" s="10">
        <f t="shared" si="2"/>
        <v>5.9063404367271768E-2</v>
      </c>
    </row>
    <row r="17" spans="1:8" x14ac:dyDescent="0.3">
      <c r="A17" t="s">
        <v>21</v>
      </c>
      <c r="B17" t="s">
        <v>19</v>
      </c>
      <c r="C17">
        <v>964</v>
      </c>
      <c r="D17" s="10">
        <f t="shared" si="0"/>
        <v>5.2746771722477569E-2</v>
      </c>
      <c r="E17">
        <v>1173</v>
      </c>
      <c r="F17" s="12">
        <f t="shared" si="1"/>
        <v>5.3415300546448087E-2</v>
      </c>
      <c r="G17">
        <v>1166</v>
      </c>
      <c r="H17" s="10">
        <f t="shared" si="2"/>
        <v>5.1126896430763832E-2</v>
      </c>
    </row>
    <row r="18" spans="1:8" x14ac:dyDescent="0.3">
      <c r="A18" t="s">
        <v>10</v>
      </c>
      <c r="B18" t="s">
        <v>18</v>
      </c>
      <c r="C18">
        <v>1181</v>
      </c>
      <c r="D18" s="10">
        <f t="shared" si="0"/>
        <v>6.4620267016852709E-2</v>
      </c>
      <c r="E18">
        <v>1143</v>
      </c>
      <c r="F18" s="12">
        <f t="shared" si="1"/>
        <v>5.2049180327868851E-2</v>
      </c>
      <c r="G18">
        <v>1403</v>
      </c>
      <c r="H18" s="10">
        <f t="shared" si="2"/>
        <v>6.151889853547312E-2</v>
      </c>
    </row>
    <row r="19" spans="1:8" x14ac:dyDescent="0.3">
      <c r="A19" t="s">
        <v>20</v>
      </c>
      <c r="B19" t="s">
        <v>19</v>
      </c>
      <c r="C19">
        <v>774</v>
      </c>
      <c r="D19" s="10">
        <f t="shared" si="0"/>
        <v>4.2350623768877216E-2</v>
      </c>
      <c r="E19">
        <v>975</v>
      </c>
      <c r="F19" s="12">
        <f t="shared" si="1"/>
        <v>4.4398907103825137E-2</v>
      </c>
      <c r="G19">
        <v>994</v>
      </c>
      <c r="H19" s="10">
        <f t="shared" si="2"/>
        <v>4.3585021485573971E-2</v>
      </c>
    </row>
    <row r="20" spans="1:8" x14ac:dyDescent="0.3">
      <c r="A20" t="s">
        <v>49</v>
      </c>
      <c r="C20">
        <f>SUM(C5:C19)</f>
        <v>18276</v>
      </c>
      <c r="D20" s="11"/>
      <c r="E20">
        <f>SUM(E5:E19)</f>
        <v>21960</v>
      </c>
      <c r="G20">
        <f>SUM(G5:G19)</f>
        <v>22806</v>
      </c>
    </row>
  </sheetData>
  <sortState xmlns:xlrd2="http://schemas.microsoft.com/office/spreadsheetml/2017/richdata2" ref="A5:H19">
    <sortCondition descending="1" ref="F5:F19"/>
  </sortState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21F23-7BBA-45C9-B2D9-5F2A22A86DB4}">
  <dimension ref="A4:N20"/>
  <sheetViews>
    <sheetView zoomScaleNormal="100" workbookViewId="0">
      <pane xSplit="2" ySplit="4" topLeftCell="G15" activePane="bottomRight" state="frozen"/>
      <selection pane="topRight" activeCell="C1" sqref="C1"/>
      <selection pane="bottomLeft" activeCell="A5" sqref="A5"/>
      <selection pane="bottomRight" activeCell="A24" sqref="A24"/>
    </sheetView>
  </sheetViews>
  <sheetFormatPr baseColWidth="10" defaultRowHeight="14.4" x14ac:dyDescent="0.3"/>
  <cols>
    <col min="1" max="1" width="12.796875" bestFit="1" customWidth="1"/>
  </cols>
  <sheetData>
    <row r="4" spans="1:14" x14ac:dyDescent="0.3">
      <c r="A4" t="s">
        <v>4</v>
      </c>
      <c r="B4" t="s">
        <v>5</v>
      </c>
      <c r="C4" s="3" t="s">
        <v>1</v>
      </c>
      <c r="D4" s="3" t="s">
        <v>2</v>
      </c>
      <c r="E4" t="s">
        <v>3</v>
      </c>
      <c r="I4" t="s">
        <v>1</v>
      </c>
      <c r="J4" t="s">
        <v>2</v>
      </c>
      <c r="K4" t="s">
        <v>3</v>
      </c>
      <c r="M4" t="s">
        <v>43</v>
      </c>
      <c r="N4" t="s">
        <v>44</v>
      </c>
    </row>
    <row r="5" spans="1:14" x14ac:dyDescent="0.3">
      <c r="A5" t="s">
        <v>6</v>
      </c>
      <c r="B5" t="s">
        <v>18</v>
      </c>
      <c r="C5">
        <v>1193</v>
      </c>
      <c r="D5">
        <v>1327</v>
      </c>
      <c r="E5">
        <v>1393</v>
      </c>
      <c r="H5" t="s">
        <v>18</v>
      </c>
      <c r="I5">
        <f>SUM(C5:C10)</f>
        <v>6688</v>
      </c>
      <c r="J5">
        <f t="shared" ref="J5:K5" si="0">SUM(D5:D10)</f>
        <v>7639</v>
      </c>
      <c r="K5">
        <f t="shared" si="0"/>
        <v>8152</v>
      </c>
      <c r="M5" s="11">
        <f>J5/I5-1</f>
        <v>0.14219497607655507</v>
      </c>
      <c r="N5" s="11">
        <f>J5/K5</f>
        <v>0.93707065750736018</v>
      </c>
    </row>
    <row r="6" spans="1:14" x14ac:dyDescent="0.3">
      <c r="A6" t="s">
        <v>7</v>
      </c>
      <c r="B6" t="s">
        <v>18</v>
      </c>
      <c r="C6">
        <v>1044</v>
      </c>
      <c r="D6">
        <v>1369</v>
      </c>
      <c r="E6">
        <v>1379</v>
      </c>
      <c r="H6" t="s">
        <v>13</v>
      </c>
      <c r="I6">
        <f>SUM(C11:C14)</f>
        <v>7596</v>
      </c>
      <c r="J6">
        <f t="shared" ref="J6:K6" si="1">SUM(D11:D14)</f>
        <v>8402</v>
      </c>
      <c r="K6">
        <f t="shared" si="1"/>
        <v>8897</v>
      </c>
      <c r="M6" s="11">
        <f t="shared" ref="M6:M8" si="2">J6/I6-1</f>
        <v>0.10610847814639279</v>
      </c>
      <c r="N6" s="11">
        <f t="shared" ref="N6:N8" si="3">J6/K6</f>
        <v>0.94436326851747776</v>
      </c>
    </row>
    <row r="7" spans="1:14" x14ac:dyDescent="0.3">
      <c r="A7" t="s">
        <v>8</v>
      </c>
      <c r="B7" t="s">
        <v>18</v>
      </c>
      <c r="C7">
        <v>1181</v>
      </c>
      <c r="D7">
        <v>1313</v>
      </c>
      <c r="E7">
        <v>1308</v>
      </c>
      <c r="H7" t="s">
        <v>19</v>
      </c>
      <c r="I7">
        <f>SUM(C15:C19)</f>
        <v>3992</v>
      </c>
      <c r="J7">
        <f t="shared" ref="J7:K7" si="4">SUM(D15:D19)</f>
        <v>5919</v>
      </c>
      <c r="K7">
        <f t="shared" si="4"/>
        <v>5757</v>
      </c>
      <c r="M7" s="11">
        <f t="shared" si="2"/>
        <v>0.48271543086172342</v>
      </c>
      <c r="N7" s="11">
        <f t="shared" si="3"/>
        <v>1.0281396560708702</v>
      </c>
    </row>
    <row r="8" spans="1:14" x14ac:dyDescent="0.3">
      <c r="A8" t="s">
        <v>9</v>
      </c>
      <c r="B8" t="s">
        <v>18</v>
      </c>
      <c r="C8">
        <v>1031</v>
      </c>
      <c r="D8">
        <v>1201</v>
      </c>
      <c r="E8">
        <v>1347</v>
      </c>
      <c r="H8" t="s">
        <v>49</v>
      </c>
      <c r="I8">
        <f>SUM(I5:I7)</f>
        <v>18276</v>
      </c>
      <c r="J8">
        <f t="shared" ref="J8:K8" si="5">SUM(J5:J7)</f>
        <v>21960</v>
      </c>
      <c r="K8">
        <f t="shared" si="5"/>
        <v>22806</v>
      </c>
      <c r="M8" s="11">
        <f t="shared" si="2"/>
        <v>0.20157583716349303</v>
      </c>
      <c r="N8" s="11">
        <f t="shared" si="3"/>
        <v>0.96290449881610107</v>
      </c>
    </row>
    <row r="9" spans="1:14" x14ac:dyDescent="0.3">
      <c r="A9" t="s">
        <v>10</v>
      </c>
      <c r="B9" t="s">
        <v>18</v>
      </c>
      <c r="C9">
        <v>1181</v>
      </c>
      <c r="D9">
        <v>1143</v>
      </c>
      <c r="E9">
        <v>1403</v>
      </c>
    </row>
    <row r="10" spans="1:14" x14ac:dyDescent="0.3">
      <c r="A10" t="s">
        <v>11</v>
      </c>
      <c r="B10" t="s">
        <v>18</v>
      </c>
      <c r="C10">
        <v>1058</v>
      </c>
      <c r="D10">
        <v>1286</v>
      </c>
      <c r="E10">
        <v>1322</v>
      </c>
    </row>
    <row r="11" spans="1:14" x14ac:dyDescent="0.3">
      <c r="A11" t="s">
        <v>12</v>
      </c>
      <c r="B11" t="s">
        <v>13</v>
      </c>
      <c r="C11">
        <v>1898</v>
      </c>
      <c r="D11">
        <v>2104</v>
      </c>
      <c r="E11">
        <v>2132</v>
      </c>
    </row>
    <row r="12" spans="1:14" x14ac:dyDescent="0.3">
      <c r="A12" t="s">
        <v>14</v>
      </c>
      <c r="B12" t="s">
        <v>13</v>
      </c>
      <c r="C12">
        <v>1914</v>
      </c>
      <c r="D12">
        <v>1934</v>
      </c>
      <c r="E12">
        <v>2288</v>
      </c>
    </row>
    <row r="13" spans="1:14" x14ac:dyDescent="0.3">
      <c r="A13" t="s">
        <v>15</v>
      </c>
      <c r="B13" t="s">
        <v>13</v>
      </c>
      <c r="C13">
        <v>1858</v>
      </c>
      <c r="D13">
        <v>2302</v>
      </c>
      <c r="E13">
        <v>2146</v>
      </c>
    </row>
    <row r="14" spans="1:14" x14ac:dyDescent="0.3">
      <c r="A14" t="s">
        <v>16</v>
      </c>
      <c r="B14" t="s">
        <v>13</v>
      </c>
      <c r="C14">
        <v>1926</v>
      </c>
      <c r="D14">
        <v>2062</v>
      </c>
      <c r="E14">
        <v>2331</v>
      </c>
    </row>
    <row r="15" spans="1:14" x14ac:dyDescent="0.3">
      <c r="A15" t="s">
        <v>17</v>
      </c>
      <c r="B15" t="s">
        <v>19</v>
      </c>
      <c r="C15">
        <v>584</v>
      </c>
      <c r="D15">
        <v>1271</v>
      </c>
      <c r="E15">
        <v>1294</v>
      </c>
    </row>
    <row r="16" spans="1:14" x14ac:dyDescent="0.3">
      <c r="A16" t="s">
        <v>20</v>
      </c>
      <c r="B16" t="s">
        <v>19</v>
      </c>
      <c r="C16">
        <v>774</v>
      </c>
      <c r="D16">
        <v>975</v>
      </c>
      <c r="E16">
        <v>994</v>
      </c>
    </row>
    <row r="17" spans="1:5" x14ac:dyDescent="0.3">
      <c r="A17" t="s">
        <v>21</v>
      </c>
      <c r="B17" t="s">
        <v>19</v>
      </c>
      <c r="C17">
        <v>964</v>
      </c>
      <c r="D17">
        <v>1173</v>
      </c>
      <c r="E17">
        <v>1166</v>
      </c>
    </row>
    <row r="18" spans="1:5" x14ac:dyDescent="0.3">
      <c r="A18" t="s">
        <v>22</v>
      </c>
      <c r="B18" t="s">
        <v>19</v>
      </c>
      <c r="C18">
        <v>937</v>
      </c>
      <c r="D18">
        <v>1229</v>
      </c>
      <c r="E18">
        <v>1109</v>
      </c>
    </row>
    <row r="19" spans="1:5" x14ac:dyDescent="0.3">
      <c r="A19" t="s">
        <v>23</v>
      </c>
      <c r="B19" t="s">
        <v>19</v>
      </c>
      <c r="C19">
        <v>733</v>
      </c>
      <c r="D19">
        <v>1271</v>
      </c>
      <c r="E19">
        <v>1194</v>
      </c>
    </row>
    <row r="20" spans="1:5" x14ac:dyDescent="0.3">
      <c r="A20" t="s">
        <v>49</v>
      </c>
      <c r="C20">
        <f>SUM(C5:C19)</f>
        <v>18276</v>
      </c>
      <c r="D20">
        <f>SUM(D5:D19)</f>
        <v>21960</v>
      </c>
      <c r="E20">
        <f>SUM(E5:E19)</f>
        <v>22806</v>
      </c>
    </row>
  </sheetData>
  <sortState xmlns:xlrd2="http://schemas.microsoft.com/office/spreadsheetml/2017/richdata2" ref="A5:E19">
    <sortCondition ref="A5:A1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EJEMPLO GRAFICO LINEAS</vt:lpstr>
      <vt:lpstr>EJEMPLO GRAFICO BARRAS</vt:lpstr>
      <vt:lpstr>Hoja1</vt:lpstr>
      <vt:lpstr>EJEMPLO GRAFICO PASTEL</vt:lpstr>
      <vt:lpstr>GRAFICO DE BARRAS POR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Vasquez</dc:creator>
  <cp:lastModifiedBy>Luis Pedro Vasquez</cp:lastModifiedBy>
  <dcterms:created xsi:type="dcterms:W3CDTF">2025-01-10T04:42:02Z</dcterms:created>
  <dcterms:modified xsi:type="dcterms:W3CDTF">2025-01-12T18:04:49Z</dcterms:modified>
</cp:coreProperties>
</file>