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GA_CURSOS\Walmart\Propedeutico\EJERCICIOS CURSO\"/>
    </mc:Choice>
  </mc:AlternateContent>
  <xr:revisionPtr revIDLastSave="0" documentId="13_ncr:1_{3F148CB7-4635-4443-9219-2DFDC9053869}" xr6:coauthVersionLast="47" xr6:coauthVersionMax="47" xr10:uidLastSave="{00000000-0000-0000-0000-000000000000}"/>
  <bookViews>
    <workbookView xWindow="-100" yWindow="-100" windowWidth="21467" windowHeight="11443" activeTab="1" xr2:uid="{475CEE20-8716-43FB-BD8B-CD355DAB6C27}"/>
  </bookViews>
  <sheets>
    <sheet name="Hoja1" sheetId="1" r:id="rId1"/>
    <sheet name="Hoja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7" i="2"/>
  <c r="F6" i="2"/>
  <c r="F5" i="2"/>
  <c r="F4" i="2"/>
  <c r="G11" i="2"/>
  <c r="D11" i="2"/>
  <c r="O11" i="2" s="1"/>
  <c r="C11" i="2"/>
  <c r="O10" i="2"/>
  <c r="L10" i="2"/>
  <c r="M10" i="2" s="1"/>
  <c r="I10" i="2"/>
  <c r="J10" i="2" s="1"/>
  <c r="O9" i="2"/>
  <c r="L9" i="2"/>
  <c r="M9" i="2" s="1"/>
  <c r="I9" i="2"/>
  <c r="J9" i="2" s="1"/>
  <c r="O8" i="2"/>
  <c r="L8" i="2"/>
  <c r="M8" i="2" s="1"/>
  <c r="I8" i="2"/>
  <c r="J8" i="2" s="1"/>
  <c r="O7" i="2"/>
  <c r="L7" i="2"/>
  <c r="M7" i="2" s="1"/>
  <c r="I7" i="2"/>
  <c r="J7" i="2" s="1"/>
  <c r="O6" i="2"/>
  <c r="L6" i="2"/>
  <c r="M6" i="2" s="1"/>
  <c r="I6" i="2"/>
  <c r="J6" i="2" s="1"/>
  <c r="O5" i="2"/>
  <c r="L5" i="2"/>
  <c r="I5" i="2"/>
  <c r="J5" i="2" s="1"/>
  <c r="O4" i="2"/>
  <c r="L4" i="2"/>
  <c r="M4" i="2" s="1"/>
  <c r="I4" i="2"/>
  <c r="J4" i="2" s="1"/>
  <c r="K13" i="1"/>
  <c r="M5" i="1"/>
  <c r="M6" i="1"/>
  <c r="M7" i="1"/>
  <c r="M8" i="1"/>
  <c r="M9" i="1"/>
  <c r="M10" i="1"/>
  <c r="M11" i="1"/>
  <c r="M4" i="1"/>
  <c r="K11" i="1"/>
  <c r="J11" i="1"/>
  <c r="J5" i="1"/>
  <c r="K5" i="1"/>
  <c r="J6" i="1"/>
  <c r="K6" i="1"/>
  <c r="J7" i="1"/>
  <c r="K7" i="1"/>
  <c r="J8" i="1"/>
  <c r="K8" i="1" s="1"/>
  <c r="J9" i="1"/>
  <c r="K9" i="1"/>
  <c r="J10" i="1"/>
  <c r="K10" i="1"/>
  <c r="K4" i="1"/>
  <c r="J4" i="1"/>
  <c r="G5" i="1"/>
  <c r="H5" i="1" s="1"/>
  <c r="G6" i="1"/>
  <c r="H6" i="1" s="1"/>
  <c r="G7" i="1"/>
  <c r="H7" i="1"/>
  <c r="G8" i="1"/>
  <c r="H8" i="1"/>
  <c r="G9" i="1"/>
  <c r="H9" i="1"/>
  <c r="G10" i="1"/>
  <c r="H10" i="1"/>
  <c r="G11" i="1"/>
  <c r="H11" i="1"/>
  <c r="H4" i="1"/>
  <c r="G4" i="1"/>
  <c r="E18" i="1"/>
  <c r="D17" i="1"/>
  <c r="E14" i="1"/>
  <c r="D13" i="1"/>
  <c r="D11" i="1"/>
  <c r="E11" i="1"/>
  <c r="C11" i="1"/>
  <c r="E10" i="2" l="1"/>
  <c r="E4" i="2"/>
  <c r="E9" i="2"/>
  <c r="E11" i="2"/>
  <c r="E8" i="2"/>
  <c r="E7" i="2"/>
  <c r="E6" i="2"/>
  <c r="E5" i="2"/>
  <c r="D13" i="2"/>
  <c r="D17" i="2" s="1"/>
  <c r="G14" i="2"/>
  <c r="G18" i="2" s="1"/>
  <c r="L11" i="2"/>
  <c r="M11" i="2" s="1"/>
  <c r="M13" i="2" s="1"/>
  <c r="I11" i="2"/>
  <c r="J11" i="2" s="1"/>
  <c r="M5" i="2"/>
</calcChain>
</file>

<file path=xl/sharedStrings.xml><?xml version="1.0" encoding="utf-8"?>
<sst xmlns="http://schemas.openxmlformats.org/spreadsheetml/2006/main" count="46" uniqueCount="21">
  <si>
    <t>VENTAS 2023</t>
  </si>
  <si>
    <t>VENTAS 2024</t>
  </si>
  <si>
    <t>PRESUPUESTO 2024</t>
  </si>
  <si>
    <t>PRODUCTO 1</t>
  </si>
  <si>
    <t>PRODUCTO 2</t>
  </si>
  <si>
    <t>PRODUCTO 3</t>
  </si>
  <si>
    <t>PRODUCTO 4</t>
  </si>
  <si>
    <t>PRODUCTO 5</t>
  </si>
  <si>
    <t>PRODUCTO 6</t>
  </si>
  <si>
    <t>PRODUCTO 7</t>
  </si>
  <si>
    <t>VENTAS EN US$</t>
  </si>
  <si>
    <t>CRECIMIENTO EN US$</t>
  </si>
  <si>
    <t>CUMPLIMIENTO EN US$</t>
  </si>
  <si>
    <t>CRECIMIENTO %</t>
  </si>
  <si>
    <t>CUMPLIMIENTO %</t>
  </si>
  <si>
    <t xml:space="preserve">CRECIMIENTO POR PRODUCTO </t>
  </si>
  <si>
    <t>EN US$</t>
  </si>
  <si>
    <t>%</t>
  </si>
  <si>
    <t>VARIACION AL CUMPLIMIENTO</t>
  </si>
  <si>
    <t>PRODUCTO</t>
  </si>
  <si>
    <t>ANALISIS DE PARETTO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</si>
</sst>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3" fontId="0" fillId="0" borderId="0" xfId="1" applyFont="1"/>
    <xf numFmtId="0" fontId="2" fillId="0" borderId="0" xfId="0" applyFont="1" applyAlignment="1">
      <alignment horizontal="center"/>
    </xf>
    <xf numFmtId="10" fontId="0" fillId="0" borderId="0" xfId="3" applyNumberFormat="1" applyFont="1"/>
    <xf numFmtId="10" fontId="0" fillId="2" borderId="0" xfId="3" applyNumberFormat="1" applyFont="1" applyFill="1"/>
    <xf numFmtId="0" fontId="0" fillId="0" borderId="0" xfId="0" applyFill="1"/>
    <xf numFmtId="10" fontId="0" fillId="0" borderId="0" xfId="3" applyNumberFormat="1" applyFont="1" applyFill="1"/>
    <xf numFmtId="10" fontId="4" fillId="2" borderId="0" xfId="3" applyNumberFormat="1" applyFont="1" applyFill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2" borderId="0" xfId="0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2" defaultPivotStyle="PivotStyleLight16">
    <tableStyle name="Invisible" pivot="0" table="0" count="0" xr9:uid="{A05C71B9-E20E-4830-B0C0-5ABAB19529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Análisis de Paretto de la Venta en</a:t>
            </a:r>
            <a:r>
              <a:rPr lang="es-US" baseline="0"/>
              <a:t> US$</a:t>
            </a:r>
            <a:endParaRPr lang="es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'Hoja1 (2)'!$B$4:$B$10</c:f>
              <c:strCache>
                <c:ptCount val="7"/>
                <c:pt idx="0">
                  <c:v>PRODUCTO 3</c:v>
                </c:pt>
                <c:pt idx="1">
                  <c:v>PRODUCTO 2</c:v>
                </c:pt>
                <c:pt idx="2">
                  <c:v>PRODUCTO 1</c:v>
                </c:pt>
                <c:pt idx="3">
                  <c:v>PRODUCTO 4</c:v>
                </c:pt>
                <c:pt idx="4">
                  <c:v>PRODUCTO 5</c:v>
                </c:pt>
                <c:pt idx="5">
                  <c:v>PRODUCTO 6</c:v>
                </c:pt>
                <c:pt idx="6">
                  <c:v>PRODUCTO 7</c:v>
                </c:pt>
              </c:strCache>
            </c:strRef>
          </c:cat>
          <c:val>
            <c:numRef>
              <c:f>'Hoja1 (2)'!$F$4:$F$10</c:f>
              <c:numCache>
                <c:formatCode>0.00%</c:formatCode>
                <c:ptCount val="7"/>
                <c:pt idx="0">
                  <c:v>0.40683422062647023</c:v>
                </c:pt>
                <c:pt idx="1">
                  <c:v>0.62349882382072552</c:v>
                </c:pt>
                <c:pt idx="2">
                  <c:v>0.75820230283521106</c:v>
                </c:pt>
                <c:pt idx="3">
                  <c:v>0.87879163055589948</c:v>
                </c:pt>
                <c:pt idx="4">
                  <c:v>0.96558128017828404</c:v>
                </c:pt>
                <c:pt idx="5">
                  <c:v>0.99133341587222978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0-4259-A900-6CABCCA16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8364271"/>
        <c:axId val="1138360431"/>
      </c:barChart>
      <c:catAx>
        <c:axId val="113836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138360431"/>
        <c:crosses val="autoZero"/>
        <c:auto val="1"/>
        <c:lblAlgn val="ctr"/>
        <c:lblOffset val="100"/>
        <c:noMultiLvlLbl val="0"/>
      </c:catAx>
      <c:valAx>
        <c:axId val="113836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13836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589085</xdr:colOff>
      <xdr:row>0</xdr:row>
      <xdr:rowOff>58614</xdr:rowOff>
    </xdr:from>
    <xdr:to>
      <xdr:col>5</xdr:col>
      <xdr:colOff>407377</xdr:colOff>
      <xdr:row>14</xdr:row>
      <xdr:rowOff>76199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2454658-D2B0-2874-1BE7-5B970C8DB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966A-44CA-4EEC-A683-944C4FADBE65}">
  <dimension ref="B2:M18"/>
  <sheetViews>
    <sheetView zoomScale="145" zoomScaleNormal="145" workbookViewId="0">
      <selection activeCell="D3" activeCellId="1" sqref="B4:B10 D3:D10"/>
    </sheetView>
  </sheetViews>
  <sheetFormatPr baseColWidth="10" defaultRowHeight="14.4" x14ac:dyDescent="0.3"/>
  <cols>
    <col min="2" max="2" width="20.69921875" bestFit="1" customWidth="1"/>
    <col min="3" max="4" width="11.8984375" bestFit="1" customWidth="1"/>
    <col min="5" max="5" width="17.296875" bestFit="1" customWidth="1"/>
    <col min="11" max="11" width="7.3984375" bestFit="1" customWidth="1"/>
  </cols>
  <sheetData>
    <row r="2" spans="2:13" x14ac:dyDescent="0.3">
      <c r="C2" t="s">
        <v>10</v>
      </c>
      <c r="G2" t="s">
        <v>15</v>
      </c>
      <c r="J2" t="s">
        <v>18</v>
      </c>
      <c r="M2" t="s">
        <v>14</v>
      </c>
    </row>
    <row r="3" spans="2:13" x14ac:dyDescent="0.3">
      <c r="C3" s="4" t="s">
        <v>0</v>
      </c>
      <c r="D3" s="4" t="s">
        <v>1</v>
      </c>
      <c r="E3" s="4" t="s">
        <v>2</v>
      </c>
      <c r="G3" s="4" t="s">
        <v>16</v>
      </c>
      <c r="H3" s="4" t="s">
        <v>17</v>
      </c>
      <c r="J3" s="4" t="s">
        <v>16</v>
      </c>
      <c r="K3" s="4" t="s">
        <v>17</v>
      </c>
    </row>
    <row r="4" spans="2:13" x14ac:dyDescent="0.3">
      <c r="B4" t="s">
        <v>3</v>
      </c>
      <c r="C4">
        <v>25000</v>
      </c>
      <c r="D4">
        <v>27200</v>
      </c>
      <c r="E4">
        <v>32000</v>
      </c>
      <c r="G4">
        <f>D4-C4</f>
        <v>2200</v>
      </c>
      <c r="H4" s="5">
        <f>G4/C4</f>
        <v>8.7999999999999995E-2</v>
      </c>
      <c r="J4" s="7">
        <f>D4-E4</f>
        <v>-4800</v>
      </c>
      <c r="K4" s="8">
        <f>J4/E4</f>
        <v>-0.15</v>
      </c>
      <c r="M4" s="5">
        <f>D4/E4</f>
        <v>0.85</v>
      </c>
    </row>
    <row r="5" spans="2:13" x14ac:dyDescent="0.3">
      <c r="B5" t="s">
        <v>4</v>
      </c>
      <c r="C5">
        <v>45000</v>
      </c>
      <c r="D5">
        <v>43750</v>
      </c>
      <c r="E5">
        <v>47750</v>
      </c>
      <c r="G5">
        <f t="shared" ref="G5:G11" si="0">D5-C5</f>
        <v>-1250</v>
      </c>
      <c r="H5" s="5">
        <f t="shared" ref="H5:H11" si="1">G5/C5</f>
        <v>-2.7777777777777776E-2</v>
      </c>
      <c r="J5" s="7">
        <f t="shared" ref="J5:J10" si="2">D5-E5</f>
        <v>-4000</v>
      </c>
      <c r="K5" s="8">
        <f t="shared" ref="K5:K10" si="3">J5/E5</f>
        <v>-8.3769633507853408E-2</v>
      </c>
      <c r="M5" s="5">
        <f t="shared" ref="M5:M11" si="4">D5/E5</f>
        <v>0.91623036649214662</v>
      </c>
    </row>
    <row r="6" spans="2:13" x14ac:dyDescent="0.3">
      <c r="B6" t="s">
        <v>5</v>
      </c>
      <c r="C6">
        <v>80000</v>
      </c>
      <c r="D6">
        <v>82150</v>
      </c>
      <c r="E6">
        <v>81250</v>
      </c>
      <c r="G6">
        <f t="shared" si="0"/>
        <v>2150</v>
      </c>
      <c r="H6" s="5">
        <f t="shared" si="1"/>
        <v>2.6875E-2</v>
      </c>
      <c r="J6" s="7">
        <f t="shared" si="2"/>
        <v>900</v>
      </c>
      <c r="K6" s="8">
        <f t="shared" si="3"/>
        <v>1.1076923076923076E-2</v>
      </c>
      <c r="M6" s="5">
        <f t="shared" si="4"/>
        <v>1.011076923076923</v>
      </c>
    </row>
    <row r="7" spans="2:13" x14ac:dyDescent="0.3">
      <c r="B7" t="s">
        <v>6</v>
      </c>
      <c r="C7">
        <v>25000</v>
      </c>
      <c r="D7">
        <v>24350</v>
      </c>
      <c r="E7">
        <v>26500</v>
      </c>
      <c r="G7">
        <f t="shared" si="0"/>
        <v>-650</v>
      </c>
      <c r="H7" s="5">
        <f t="shared" si="1"/>
        <v>-2.5999999999999999E-2</v>
      </c>
      <c r="J7" s="7">
        <f t="shared" si="2"/>
        <v>-2150</v>
      </c>
      <c r="K7" s="8">
        <f t="shared" si="3"/>
        <v>-8.1132075471698109E-2</v>
      </c>
      <c r="M7" s="5">
        <f t="shared" si="4"/>
        <v>0.9188679245283019</v>
      </c>
    </row>
    <row r="8" spans="2:13" x14ac:dyDescent="0.3">
      <c r="B8" t="s">
        <v>7</v>
      </c>
      <c r="C8">
        <v>12500</v>
      </c>
      <c r="D8">
        <v>17525</v>
      </c>
      <c r="E8">
        <v>15350</v>
      </c>
      <c r="F8" s="1"/>
      <c r="G8">
        <f t="shared" si="0"/>
        <v>5025</v>
      </c>
      <c r="H8" s="5">
        <f t="shared" si="1"/>
        <v>0.40200000000000002</v>
      </c>
      <c r="J8" s="7">
        <f t="shared" si="2"/>
        <v>2175</v>
      </c>
      <c r="K8" s="8">
        <f t="shared" si="3"/>
        <v>0.14169381107491857</v>
      </c>
      <c r="M8" s="5">
        <f t="shared" si="4"/>
        <v>1.1416938110749186</v>
      </c>
    </row>
    <row r="9" spans="2:13" x14ac:dyDescent="0.3">
      <c r="B9" t="s">
        <v>8</v>
      </c>
      <c r="C9">
        <v>7800</v>
      </c>
      <c r="D9">
        <v>5200</v>
      </c>
      <c r="E9">
        <v>8500</v>
      </c>
      <c r="G9">
        <f t="shared" si="0"/>
        <v>-2600</v>
      </c>
      <c r="H9" s="5">
        <f t="shared" si="1"/>
        <v>-0.33333333333333331</v>
      </c>
      <c r="J9" s="7">
        <f t="shared" si="2"/>
        <v>-3300</v>
      </c>
      <c r="K9" s="8">
        <f t="shared" si="3"/>
        <v>-0.38823529411764707</v>
      </c>
      <c r="M9" s="5">
        <f t="shared" si="4"/>
        <v>0.61176470588235299</v>
      </c>
    </row>
    <row r="10" spans="2:13" x14ac:dyDescent="0.3">
      <c r="B10" t="s">
        <v>9</v>
      </c>
      <c r="C10">
        <v>1500</v>
      </c>
      <c r="D10">
        <v>1750</v>
      </c>
      <c r="E10">
        <v>2550</v>
      </c>
      <c r="G10">
        <f t="shared" si="0"/>
        <v>250</v>
      </c>
      <c r="H10" s="5">
        <f t="shared" si="1"/>
        <v>0.16666666666666666</v>
      </c>
      <c r="J10" s="7">
        <f t="shared" si="2"/>
        <v>-800</v>
      </c>
      <c r="K10" s="8">
        <f t="shared" si="3"/>
        <v>-0.31372549019607843</v>
      </c>
      <c r="M10" s="5">
        <f t="shared" si="4"/>
        <v>0.68627450980392157</v>
      </c>
    </row>
    <row r="11" spans="2:13" x14ac:dyDescent="0.3">
      <c r="C11">
        <f>SUM(C4:C10)</f>
        <v>196800</v>
      </c>
      <c r="D11">
        <f t="shared" ref="D11:E11" si="5">SUM(D4:D10)</f>
        <v>201925</v>
      </c>
      <c r="E11">
        <f t="shared" si="5"/>
        <v>213900</v>
      </c>
      <c r="F11" s="3"/>
      <c r="G11">
        <f t="shared" si="0"/>
        <v>5125</v>
      </c>
      <c r="H11" s="5">
        <f t="shared" si="1"/>
        <v>2.6041666666666668E-2</v>
      </c>
      <c r="J11" s="7">
        <f>SUM(J4:J10)</f>
        <v>-11975</v>
      </c>
      <c r="K11" s="9">
        <f>J11/E11</f>
        <v>-5.5984104721832635E-2</v>
      </c>
      <c r="M11" s="6">
        <f t="shared" si="4"/>
        <v>0.94401589527816732</v>
      </c>
    </row>
    <row r="13" spans="2:13" x14ac:dyDescent="0.3">
      <c r="B13" t="s">
        <v>11</v>
      </c>
      <c r="D13" s="2">
        <f>D11-C11</f>
        <v>5125</v>
      </c>
      <c r="K13" s="5">
        <f>100%+K11</f>
        <v>0.94401589527816732</v>
      </c>
    </row>
    <row r="14" spans="2:13" x14ac:dyDescent="0.3">
      <c r="B14" t="s">
        <v>12</v>
      </c>
      <c r="E14" s="2">
        <f>D11-E11</f>
        <v>-11975</v>
      </c>
    </row>
    <row r="17" spans="2:5" x14ac:dyDescent="0.3">
      <c r="B17" t="s">
        <v>13</v>
      </c>
      <c r="D17" s="5">
        <f>D13/C11</f>
        <v>2.6041666666666668E-2</v>
      </c>
    </row>
    <row r="18" spans="2:5" x14ac:dyDescent="0.3">
      <c r="B18" t="s">
        <v>14</v>
      </c>
      <c r="E18" s="5">
        <f>E14/E11</f>
        <v>-5.5984104721832635E-2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B14F-9D30-457F-99DF-C8134F155E5C}">
  <dimension ref="B2:O18"/>
  <sheetViews>
    <sheetView tabSelected="1" zoomScale="120" zoomScaleNormal="120" workbookViewId="0">
      <selection activeCell="A8" sqref="A8"/>
    </sheetView>
  </sheetViews>
  <sheetFormatPr baseColWidth="10" defaultRowHeight="14.4" x14ac:dyDescent="0.3"/>
  <cols>
    <col min="2" max="2" width="20.69921875" bestFit="1" customWidth="1"/>
    <col min="3" max="4" width="11.8984375" bestFit="1" customWidth="1"/>
    <col min="5" max="6" width="11.8984375" customWidth="1"/>
    <col min="7" max="7" width="17.296875" bestFit="1" customWidth="1"/>
    <col min="13" max="13" width="7.3984375" bestFit="1" customWidth="1"/>
  </cols>
  <sheetData>
    <row r="2" spans="2:15" x14ac:dyDescent="0.3">
      <c r="C2" t="s">
        <v>10</v>
      </c>
      <c r="I2" t="s">
        <v>15</v>
      </c>
      <c r="L2" t="s">
        <v>18</v>
      </c>
      <c r="O2" t="s">
        <v>14</v>
      </c>
    </row>
    <row r="3" spans="2:15" ht="28.8" x14ac:dyDescent="0.3">
      <c r="B3" s="10" t="s">
        <v>19</v>
      </c>
      <c r="C3" s="4" t="s">
        <v>0</v>
      </c>
      <c r="D3" s="4" t="s">
        <v>1</v>
      </c>
      <c r="E3" s="4"/>
      <c r="F3" s="11" t="s">
        <v>20</v>
      </c>
      <c r="G3" s="4" t="s">
        <v>2</v>
      </c>
      <c r="I3" s="4" t="s">
        <v>16</v>
      </c>
      <c r="J3" s="4" t="s">
        <v>17</v>
      </c>
      <c r="L3" s="4" t="s">
        <v>16</v>
      </c>
      <c r="M3" s="4" t="s">
        <v>17</v>
      </c>
    </row>
    <row r="4" spans="2:15" x14ac:dyDescent="0.3">
      <c r="B4" t="s">
        <v>5</v>
      </c>
      <c r="C4">
        <v>80000</v>
      </c>
      <c r="D4">
        <v>82150</v>
      </c>
      <c r="E4" s="5">
        <f>D4/$D$11</f>
        <v>0.40683422062647023</v>
      </c>
      <c r="F4" s="6">
        <f>E4</f>
        <v>0.40683422062647023</v>
      </c>
      <c r="G4">
        <v>81250</v>
      </c>
      <c r="I4">
        <f>D4-C4</f>
        <v>2150</v>
      </c>
      <c r="J4" s="6">
        <f>I4/C4</f>
        <v>2.6875E-2</v>
      </c>
      <c r="L4" s="7">
        <f>D4-G4</f>
        <v>900</v>
      </c>
      <c r="M4" s="6">
        <f>L4/G4</f>
        <v>1.1076923076923076E-2</v>
      </c>
      <c r="O4" s="6">
        <f>D4/G4</f>
        <v>1.011076923076923</v>
      </c>
    </row>
    <row r="5" spans="2:15" x14ac:dyDescent="0.3">
      <c r="B5" t="s">
        <v>4</v>
      </c>
      <c r="C5">
        <v>45000</v>
      </c>
      <c r="D5">
        <v>43750</v>
      </c>
      <c r="E5" s="5">
        <f t="shared" ref="E5:E11" si="0">D5/$D$11</f>
        <v>0.21666460319425529</v>
      </c>
      <c r="F5" s="6">
        <f>E5+F4</f>
        <v>0.62349882382072552</v>
      </c>
      <c r="G5">
        <v>47750</v>
      </c>
      <c r="I5">
        <f t="shared" ref="I5:I11" si="1">D5-C5</f>
        <v>-1250</v>
      </c>
      <c r="J5" s="6">
        <f t="shared" ref="J5:J11" si="2">I5/C5</f>
        <v>-2.7777777777777776E-2</v>
      </c>
      <c r="L5" s="7">
        <f t="shared" ref="L5:L10" si="3">D5-G5</f>
        <v>-4000</v>
      </c>
      <c r="M5" s="6">
        <f t="shared" ref="M5:M10" si="4">L5/G5</f>
        <v>-8.3769633507853408E-2</v>
      </c>
      <c r="O5" s="6">
        <f t="shared" ref="O5:O11" si="5">D5/G5</f>
        <v>0.91623036649214662</v>
      </c>
    </row>
    <row r="6" spans="2:15" x14ac:dyDescent="0.3">
      <c r="B6" t="s">
        <v>3</v>
      </c>
      <c r="C6">
        <v>25000</v>
      </c>
      <c r="D6">
        <v>27200</v>
      </c>
      <c r="E6" s="5">
        <f t="shared" si="0"/>
        <v>0.13470347901448557</v>
      </c>
      <c r="F6" s="6">
        <f>E6+F5</f>
        <v>0.75820230283521106</v>
      </c>
      <c r="G6">
        <v>32000</v>
      </c>
      <c r="I6">
        <f t="shared" si="1"/>
        <v>2200</v>
      </c>
      <c r="J6" s="6">
        <f t="shared" si="2"/>
        <v>8.7999999999999995E-2</v>
      </c>
      <c r="L6" s="7">
        <f t="shared" si="3"/>
        <v>-4800</v>
      </c>
      <c r="M6" s="6">
        <f t="shared" si="4"/>
        <v>-0.15</v>
      </c>
      <c r="O6" s="6">
        <f t="shared" si="5"/>
        <v>0.85</v>
      </c>
    </row>
    <row r="7" spans="2:15" x14ac:dyDescent="0.3">
      <c r="B7" s="12" t="s">
        <v>6</v>
      </c>
      <c r="C7" s="12">
        <v>25000</v>
      </c>
      <c r="D7" s="12">
        <v>24350</v>
      </c>
      <c r="E7" s="6">
        <f t="shared" si="0"/>
        <v>0.12058932772068838</v>
      </c>
      <c r="F7" s="6">
        <f>E7+F6</f>
        <v>0.87879163055589948</v>
      </c>
      <c r="G7" s="12">
        <v>26500</v>
      </c>
      <c r="I7">
        <f t="shared" si="1"/>
        <v>-650</v>
      </c>
      <c r="J7" s="6">
        <f t="shared" si="2"/>
        <v>-2.5999999999999999E-2</v>
      </c>
      <c r="L7" s="7">
        <f t="shared" si="3"/>
        <v>-2150</v>
      </c>
      <c r="M7" s="6">
        <f t="shared" si="4"/>
        <v>-8.1132075471698109E-2</v>
      </c>
      <c r="O7" s="6">
        <f t="shared" si="5"/>
        <v>0.9188679245283019</v>
      </c>
    </row>
    <row r="8" spans="2:15" x14ac:dyDescent="0.3">
      <c r="B8" t="s">
        <v>7</v>
      </c>
      <c r="C8">
        <v>12500</v>
      </c>
      <c r="D8">
        <v>17525</v>
      </c>
      <c r="E8" s="5">
        <f t="shared" si="0"/>
        <v>8.6789649622384543E-2</v>
      </c>
      <c r="F8" s="5">
        <f t="shared" ref="F8:F10" si="6">E8+F7</f>
        <v>0.96558128017828404</v>
      </c>
      <c r="G8">
        <v>15350</v>
      </c>
      <c r="H8" s="1"/>
      <c r="I8">
        <f t="shared" si="1"/>
        <v>5025</v>
      </c>
      <c r="J8" s="5">
        <f t="shared" si="2"/>
        <v>0.40200000000000002</v>
      </c>
      <c r="L8" s="7">
        <f t="shared" si="3"/>
        <v>2175</v>
      </c>
      <c r="M8" s="8">
        <f t="shared" si="4"/>
        <v>0.14169381107491857</v>
      </c>
      <c r="O8" s="5">
        <f t="shared" si="5"/>
        <v>1.1416938110749186</v>
      </c>
    </row>
    <row r="9" spans="2:15" x14ac:dyDescent="0.3">
      <c r="B9" t="s">
        <v>8</v>
      </c>
      <c r="C9">
        <v>7800</v>
      </c>
      <c r="D9">
        <v>5200</v>
      </c>
      <c r="E9" s="5">
        <f t="shared" si="0"/>
        <v>2.5752135693945771E-2</v>
      </c>
      <c r="F9" s="5">
        <f t="shared" si="6"/>
        <v>0.99133341587222978</v>
      </c>
      <c r="G9">
        <v>8500</v>
      </c>
      <c r="I9">
        <f t="shared" si="1"/>
        <v>-2600</v>
      </c>
      <c r="J9" s="5">
        <f t="shared" si="2"/>
        <v>-0.33333333333333331</v>
      </c>
      <c r="L9" s="7">
        <f t="shared" si="3"/>
        <v>-3300</v>
      </c>
      <c r="M9" s="8">
        <f t="shared" si="4"/>
        <v>-0.38823529411764707</v>
      </c>
      <c r="O9" s="5">
        <f t="shared" si="5"/>
        <v>0.61176470588235299</v>
      </c>
    </row>
    <row r="10" spans="2:15" x14ac:dyDescent="0.3">
      <c r="B10" t="s">
        <v>9</v>
      </c>
      <c r="C10">
        <v>1500</v>
      </c>
      <c r="D10">
        <v>1750</v>
      </c>
      <c r="E10" s="5">
        <f t="shared" si="0"/>
        <v>8.6665841277702126E-3</v>
      </c>
      <c r="F10" s="5">
        <f t="shared" si="6"/>
        <v>1</v>
      </c>
      <c r="G10">
        <v>2550</v>
      </c>
      <c r="I10">
        <f t="shared" si="1"/>
        <v>250</v>
      </c>
      <c r="J10" s="5">
        <f t="shared" si="2"/>
        <v>0.16666666666666666</v>
      </c>
      <c r="L10" s="7">
        <f t="shared" si="3"/>
        <v>-800</v>
      </c>
      <c r="M10" s="8">
        <f t="shared" si="4"/>
        <v>-0.31372549019607843</v>
      </c>
      <c r="O10" s="5">
        <f t="shared" si="5"/>
        <v>0.68627450980392157</v>
      </c>
    </row>
    <row r="11" spans="2:15" x14ac:dyDescent="0.3">
      <c r="C11">
        <f>SUM(C4:C10)</f>
        <v>196800</v>
      </c>
      <c r="D11">
        <f t="shared" ref="D11:G11" si="7">SUM(D4:D10)</f>
        <v>201925</v>
      </c>
      <c r="E11" s="5">
        <f t="shared" si="0"/>
        <v>1</v>
      </c>
      <c r="F11" s="5"/>
      <c r="G11">
        <f t="shared" si="7"/>
        <v>213900</v>
      </c>
      <c r="H11" s="3"/>
      <c r="I11">
        <f t="shared" si="1"/>
        <v>5125</v>
      </c>
      <c r="J11" s="5">
        <f t="shared" si="2"/>
        <v>2.6041666666666668E-2</v>
      </c>
      <c r="L11" s="7">
        <f>SUM(L4:L10)</f>
        <v>-11975</v>
      </c>
      <c r="M11" s="9">
        <f>L11/G11</f>
        <v>-5.5984104721832635E-2</v>
      </c>
      <c r="O11" s="6">
        <f t="shared" si="5"/>
        <v>0.94401589527816732</v>
      </c>
    </row>
    <row r="13" spans="2:15" x14ac:dyDescent="0.3">
      <c r="B13" t="s">
        <v>11</v>
      </c>
      <c r="D13" s="2">
        <f>D11-C11</f>
        <v>5125</v>
      </c>
      <c r="E13" s="2"/>
      <c r="F13" s="2"/>
      <c r="M13" s="5">
        <f>100%+M11</f>
        <v>0.94401589527816732</v>
      </c>
    </row>
    <row r="14" spans="2:15" x14ac:dyDescent="0.3">
      <c r="B14" t="s">
        <v>12</v>
      </c>
      <c r="G14" s="2">
        <f>D11-G11</f>
        <v>-11975</v>
      </c>
    </row>
    <row r="17" spans="2:7" x14ac:dyDescent="0.3">
      <c r="B17" t="s">
        <v>13</v>
      </c>
      <c r="D17" s="5">
        <f>D13/C11</f>
        <v>2.6041666666666668E-2</v>
      </c>
      <c r="E17" s="5"/>
      <c r="F17" s="5"/>
    </row>
    <row r="18" spans="2:7" x14ac:dyDescent="0.3">
      <c r="B18" t="s">
        <v>14</v>
      </c>
      <c r="G18" s="5">
        <f>G14/G11</f>
        <v>-5.5984104721832635E-2</v>
      </c>
    </row>
  </sheetData>
  <sortState xmlns:xlrd2="http://schemas.microsoft.com/office/spreadsheetml/2017/richdata2" ref="B4:G10">
    <sortCondition descending="1" ref="D4:D1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Vasquez</dc:creator>
  <cp:lastModifiedBy>Luis Pedro Vasquez</cp:lastModifiedBy>
  <dcterms:created xsi:type="dcterms:W3CDTF">2024-12-01T01:47:27Z</dcterms:created>
  <dcterms:modified xsi:type="dcterms:W3CDTF">2024-12-03T05:04:40Z</dcterms:modified>
</cp:coreProperties>
</file>